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30" windowWidth="17655" windowHeight="9225"/>
  </bookViews>
  <sheets>
    <sheet name="Adresses" sheetId="4" r:id="rId1"/>
    <sheet name="Tableau" sheetId="5" r:id="rId2"/>
    <sheet name="Notes" sheetId="2" r:id="rId3"/>
  </sheets>
  <definedNames>
    <definedName name="_xlnm._FilterDatabase" localSheetId="0" hidden="1">Adresses!$A$11:$S$108</definedName>
    <definedName name="_xlnm.Print_Area" localSheetId="1">Tableau!$A$1:$F$77</definedName>
  </definedNames>
  <calcPr calcId="124519"/>
</workbook>
</file>

<file path=xl/calcChain.xml><?xml version="1.0" encoding="utf-8"?>
<calcChain xmlns="http://schemas.openxmlformats.org/spreadsheetml/2006/main">
  <c r="D3" i="5"/>
  <c r="D4"/>
  <c r="D5"/>
  <c r="D6"/>
  <c r="D7"/>
  <c r="D8"/>
  <c r="D9"/>
  <c r="D10"/>
  <c r="D11"/>
  <c r="D12"/>
  <c r="D13"/>
  <c r="D14"/>
  <c r="D15"/>
  <c r="D2"/>
  <c r="J34"/>
  <c r="J35"/>
  <c r="J36"/>
  <c r="J37"/>
  <c r="J38"/>
  <c r="J39"/>
  <c r="J40"/>
  <c r="J41"/>
  <c r="J42"/>
  <c r="J33"/>
  <c r="L18"/>
  <c r="L19"/>
  <c r="L20"/>
  <c r="L21"/>
  <c r="L22"/>
  <c r="L23"/>
  <c r="L24"/>
  <c r="L25"/>
  <c r="L26"/>
  <c r="L27"/>
  <c r="L28"/>
  <c r="L29"/>
  <c r="L30"/>
  <c r="L31"/>
  <c r="K18"/>
  <c r="K19"/>
  <c r="K20"/>
  <c r="K21"/>
  <c r="K22"/>
  <c r="K23"/>
  <c r="K24"/>
  <c r="K25"/>
  <c r="K26"/>
  <c r="K27"/>
  <c r="K28"/>
  <c r="K29"/>
  <c r="K30"/>
  <c r="K31"/>
  <c r="J18"/>
  <c r="J19"/>
  <c r="J20"/>
  <c r="J21"/>
  <c r="J22"/>
  <c r="J23"/>
  <c r="J24"/>
  <c r="J25"/>
  <c r="J26"/>
  <c r="J27"/>
  <c r="J28"/>
  <c r="J29"/>
  <c r="J30"/>
  <c r="J31"/>
  <c r="L3"/>
  <c r="L4"/>
  <c r="L5"/>
  <c r="L6"/>
  <c r="L7"/>
  <c r="L8"/>
  <c r="L9"/>
  <c r="L10"/>
  <c r="L11"/>
  <c r="L12"/>
  <c r="L13"/>
  <c r="L14"/>
  <c r="L15"/>
  <c r="K3"/>
  <c r="K4"/>
  <c r="K5"/>
  <c r="K6"/>
  <c r="K7"/>
  <c r="K8"/>
  <c r="K9"/>
  <c r="K10"/>
  <c r="K11"/>
  <c r="K12"/>
  <c r="K13"/>
  <c r="K14"/>
  <c r="K15"/>
  <c r="L17"/>
  <c r="K17"/>
  <c r="J17"/>
  <c r="L2"/>
  <c r="K2"/>
  <c r="J3"/>
  <c r="J4"/>
  <c r="J5"/>
  <c r="J6"/>
  <c r="J7"/>
  <c r="J8"/>
  <c r="J9"/>
  <c r="J10"/>
  <c r="J11"/>
  <c r="J12"/>
  <c r="J13"/>
  <c r="J14"/>
  <c r="J15"/>
  <c r="J2"/>
  <c r="Q14" i="4"/>
  <c r="Q15"/>
  <c r="Q16"/>
  <c r="Q17"/>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B34" i="5"/>
  <c r="B35"/>
  <c r="B36"/>
  <c r="B37"/>
  <c r="B38"/>
  <c r="B39"/>
  <c r="B40"/>
  <c r="B41"/>
  <c r="B33"/>
  <c r="F18"/>
  <c r="F19"/>
  <c r="F20"/>
  <c r="F21"/>
  <c r="F22"/>
  <c r="F23"/>
  <c r="F24"/>
  <c r="F25"/>
  <c r="F26"/>
  <c r="F27"/>
  <c r="F28"/>
  <c r="F29"/>
  <c r="F30"/>
  <c r="F31"/>
  <c r="F17"/>
  <c r="D18"/>
  <c r="D19"/>
  <c r="D20"/>
  <c r="D21"/>
  <c r="D22"/>
  <c r="D23"/>
  <c r="D24"/>
  <c r="D25"/>
  <c r="D26"/>
  <c r="D27"/>
  <c r="D28"/>
  <c r="D29"/>
  <c r="D30"/>
  <c r="D31"/>
  <c r="D17"/>
  <c r="B18"/>
  <c r="B19"/>
  <c r="B20"/>
  <c r="B21"/>
  <c r="B22"/>
  <c r="B23"/>
  <c r="B24"/>
  <c r="B25"/>
  <c r="B26"/>
  <c r="B27"/>
  <c r="B28"/>
  <c r="B29"/>
  <c r="B30"/>
  <c r="B31"/>
  <c r="B17"/>
  <c r="F3"/>
  <c r="F4"/>
  <c r="F5"/>
  <c r="F6"/>
  <c r="F7"/>
  <c r="F8"/>
  <c r="F9"/>
  <c r="F10"/>
  <c r="F11"/>
  <c r="F12"/>
  <c r="F13"/>
  <c r="F14"/>
  <c r="F15"/>
  <c r="F2"/>
  <c r="B5"/>
  <c r="B6"/>
  <c r="B7"/>
  <c r="B9"/>
  <c r="B10"/>
  <c r="B11"/>
  <c r="B12"/>
  <c r="B13"/>
  <c r="B14"/>
  <c r="B15"/>
  <c r="K13" i="4"/>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2"/>
  <c r="L14"/>
  <c r="B4" i="5" s="1"/>
  <c r="J18" i="2"/>
  <c r="J19"/>
  <c r="A34" i="5"/>
  <c r="A35"/>
  <c r="A36"/>
  <c r="A37"/>
  <c r="A38"/>
  <c r="A39"/>
  <c r="A40"/>
  <c r="A41"/>
  <c r="A42"/>
  <c r="E18"/>
  <c r="E19"/>
  <c r="E20"/>
  <c r="E21"/>
  <c r="E22"/>
  <c r="E23"/>
  <c r="E24"/>
  <c r="E25"/>
  <c r="E26"/>
  <c r="E27"/>
  <c r="E28"/>
  <c r="E29"/>
  <c r="E30"/>
  <c r="E31"/>
  <c r="L108" i="4" l="1"/>
  <c r="M108"/>
  <c r="G42" i="5" s="1"/>
  <c r="E7" i="4"/>
  <c r="E6"/>
  <c r="A33" i="5"/>
  <c r="E17"/>
  <c r="C18"/>
  <c r="C19"/>
  <c r="C20"/>
  <c r="C21"/>
  <c r="C22"/>
  <c r="C23"/>
  <c r="C24"/>
  <c r="C25"/>
  <c r="C26"/>
  <c r="C27"/>
  <c r="C28"/>
  <c r="C29"/>
  <c r="C30"/>
  <c r="C31"/>
  <c r="C17"/>
  <c r="A18"/>
  <c r="A19"/>
  <c r="A20"/>
  <c r="A21"/>
  <c r="A22"/>
  <c r="A23"/>
  <c r="A24"/>
  <c r="A25"/>
  <c r="A26"/>
  <c r="A27"/>
  <c r="A28"/>
  <c r="A29"/>
  <c r="A30"/>
  <c r="A31"/>
  <c r="A17"/>
  <c r="E3"/>
  <c r="E4"/>
  <c r="E5"/>
  <c r="E6"/>
  <c r="E7"/>
  <c r="E8"/>
  <c r="E9"/>
  <c r="E10"/>
  <c r="E11"/>
  <c r="E12"/>
  <c r="E13"/>
  <c r="E14"/>
  <c r="E15"/>
  <c r="E2"/>
  <c r="C3"/>
  <c r="C4"/>
  <c r="C5"/>
  <c r="C6"/>
  <c r="C7"/>
  <c r="C8"/>
  <c r="C9"/>
  <c r="C10"/>
  <c r="C11"/>
  <c r="C12"/>
  <c r="C13"/>
  <c r="C14"/>
  <c r="C15"/>
  <c r="C2"/>
  <c r="A3"/>
  <c r="A4"/>
  <c r="A5"/>
  <c r="A6"/>
  <c r="A7"/>
  <c r="A8"/>
  <c r="A9"/>
  <c r="A10"/>
  <c r="A11"/>
  <c r="A12"/>
  <c r="A13"/>
  <c r="A14"/>
  <c r="A15"/>
  <c r="A2"/>
  <c r="M18" i="4"/>
  <c r="G8" i="5" s="1"/>
  <c r="L18" i="4"/>
  <c r="L13"/>
  <c r="L15"/>
  <c r="L16"/>
  <c r="L17"/>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2"/>
  <c r="B18" i="2"/>
  <c r="M49" i="4"/>
  <c r="I11" i="5" s="1"/>
  <c r="M50" i="4"/>
  <c r="I12" i="5" s="1"/>
  <c r="M51" i="4"/>
  <c r="I13" i="5" s="1"/>
  <c r="M52" i="4"/>
  <c r="I14" i="5" s="1"/>
  <c r="M53" i="4"/>
  <c r="I15" i="5" s="1"/>
  <c r="M54" i="4"/>
  <c r="G17" i="5" s="1"/>
  <c r="M55" i="4"/>
  <c r="G18" i="5" s="1"/>
  <c r="M56" i="4"/>
  <c r="G19" i="5" s="1"/>
  <c r="M57" i="4"/>
  <c r="G20" i="5" s="1"/>
  <c r="M58" i="4"/>
  <c r="G21" i="5" s="1"/>
  <c r="M59" i="4"/>
  <c r="G22" i="5" s="1"/>
  <c r="M60" i="4"/>
  <c r="G23" i="5" s="1"/>
  <c r="M61" i="4"/>
  <c r="G24" i="5" s="1"/>
  <c r="M62" i="4"/>
  <c r="G25" i="5" s="1"/>
  <c r="M63" i="4"/>
  <c r="G26" i="5" s="1"/>
  <c r="M64" i="4"/>
  <c r="G27" i="5" s="1"/>
  <c r="M65" i="4"/>
  <c r="G28" i="5" s="1"/>
  <c r="M66" i="4"/>
  <c r="G29" i="5" s="1"/>
  <c r="M67" i="4"/>
  <c r="G30" i="5" s="1"/>
  <c r="M68" i="4"/>
  <c r="G31" i="5" s="1"/>
  <c r="M69" i="4"/>
  <c r="H17" i="5" s="1"/>
  <c r="M70" i="4"/>
  <c r="H18" i="5" s="1"/>
  <c r="M71" i="4"/>
  <c r="H19" i="5" s="1"/>
  <c r="M72" i="4"/>
  <c r="H20" i="5" s="1"/>
  <c r="M73" i="4"/>
  <c r="H21" i="5" s="1"/>
  <c r="M74" i="4"/>
  <c r="H22" i="5" s="1"/>
  <c r="M75" i="4"/>
  <c r="H23" i="5" s="1"/>
  <c r="M76" i="4"/>
  <c r="H24" i="5" s="1"/>
  <c r="M77" i="4"/>
  <c r="H25" i="5" s="1"/>
  <c r="M78" i="4"/>
  <c r="H26" i="5" s="1"/>
  <c r="M79" i="4"/>
  <c r="H27" i="5" s="1"/>
  <c r="M80" i="4"/>
  <c r="H28" i="5" s="1"/>
  <c r="M81" i="4"/>
  <c r="H29" i="5" s="1"/>
  <c r="M82" i="4"/>
  <c r="H30" i="5" s="1"/>
  <c r="M83" i="4"/>
  <c r="H31" i="5" s="1"/>
  <c r="M84" i="4"/>
  <c r="I17" i="5" s="1"/>
  <c r="M85" i="4"/>
  <c r="I18" i="5" s="1"/>
  <c r="M86" i="4"/>
  <c r="I19" i="5" s="1"/>
  <c r="M87" i="4"/>
  <c r="I20" i="5" s="1"/>
  <c r="M88" i="4"/>
  <c r="I21" i="5" s="1"/>
  <c r="M89" i="4"/>
  <c r="I22" i="5" s="1"/>
  <c r="M90" i="4"/>
  <c r="I23" i="5" s="1"/>
  <c r="M91" i="4"/>
  <c r="I24" i="5" s="1"/>
  <c r="M92" i="4"/>
  <c r="I25" i="5" s="1"/>
  <c r="M93" i="4"/>
  <c r="I26" i="5" s="1"/>
  <c r="M94" i="4"/>
  <c r="I27" i="5" s="1"/>
  <c r="M95" i="4"/>
  <c r="I28" i="5" s="1"/>
  <c r="M96" i="4"/>
  <c r="I29" i="5" s="1"/>
  <c r="M97" i="4"/>
  <c r="I30" i="5" s="1"/>
  <c r="M98" i="4"/>
  <c r="I31" i="5" s="1"/>
  <c r="M99" i="4"/>
  <c r="G33" i="5" s="1"/>
  <c r="M100" i="4"/>
  <c r="G34" i="5" s="1"/>
  <c r="M101" i="4"/>
  <c r="G35" i="5" s="1"/>
  <c r="M102" i="4"/>
  <c r="G36" i="5" s="1"/>
  <c r="M103" i="4"/>
  <c r="G37" i="5" s="1"/>
  <c r="M104" i="4"/>
  <c r="G38" i="5" s="1"/>
  <c r="M105" i="4"/>
  <c r="G39" i="5" s="1"/>
  <c r="M106" i="4"/>
  <c r="G40" i="5" s="1"/>
  <c r="M107" i="4"/>
  <c r="G41" i="5" s="1"/>
  <c r="Q108" i="4" l="1"/>
  <c r="B42" i="5"/>
  <c r="B3"/>
  <c r="Q13" i="4"/>
  <c r="B8" i="5"/>
  <c r="Q18" i="4"/>
  <c r="B2" i="5"/>
  <c r="Q12" i="4"/>
  <c r="M13"/>
  <c r="G3" i="5" s="1"/>
  <c r="M14" i="4"/>
  <c r="G4" i="5" s="1"/>
  <c r="M15" i="4"/>
  <c r="G5" i="5" s="1"/>
  <c r="M16" i="4"/>
  <c r="G6" i="5" s="1"/>
  <c r="M17" i="4"/>
  <c r="G7" i="5" s="1"/>
  <c r="M19" i="4"/>
  <c r="G9" i="5" s="1"/>
  <c r="M20" i="4"/>
  <c r="G10" i="5" s="1"/>
  <c r="M21" i="4"/>
  <c r="G11" i="5" s="1"/>
  <c r="M22" i="4"/>
  <c r="G12" i="5" s="1"/>
  <c r="M23" i="4"/>
  <c r="G13" i="5" s="1"/>
  <c r="M24" i="4"/>
  <c r="G14" i="5" s="1"/>
  <c r="M25" i="4"/>
  <c r="G15" i="5" s="1"/>
  <c r="M26" i="4"/>
  <c r="H2" i="5" s="1"/>
  <c r="M27" i="4"/>
  <c r="H3" i="5" s="1"/>
  <c r="M28" i="4"/>
  <c r="H4" i="5" s="1"/>
  <c r="M29" i="4"/>
  <c r="H5" i="5" s="1"/>
  <c r="M30" i="4"/>
  <c r="H6" i="5" s="1"/>
  <c r="M31" i="4"/>
  <c r="H7" i="5" s="1"/>
  <c r="M32" i="4"/>
  <c r="H8" i="5" s="1"/>
  <c r="M33" i="4"/>
  <c r="H9" i="5" s="1"/>
  <c r="M34" i="4"/>
  <c r="H10" i="5" s="1"/>
  <c r="M35" i="4"/>
  <c r="H11" i="5" s="1"/>
  <c r="M36" i="4"/>
  <c r="H12" i="5" s="1"/>
  <c r="M37" i="4"/>
  <c r="H13" i="5" s="1"/>
  <c r="M38" i="4"/>
  <c r="H14" i="5" s="1"/>
  <c r="M39" i="4"/>
  <c r="H15" i="5" s="1"/>
  <c r="M40" i="4"/>
  <c r="I2" i="5" s="1"/>
  <c r="M41" i="4"/>
  <c r="I3" i="5" s="1"/>
  <c r="M42" i="4"/>
  <c r="I4" i="5" s="1"/>
  <c r="M43" i="4"/>
  <c r="I5" i="5" s="1"/>
  <c r="M44" i="4"/>
  <c r="I6" i="5" s="1"/>
  <c r="M45" i="4"/>
  <c r="I7" i="5" s="1"/>
  <c r="M46" i="4"/>
  <c r="I8" i="5" s="1"/>
  <c r="M47" i="4"/>
  <c r="I9" i="5" s="1"/>
  <c r="M48" i="4"/>
  <c r="I10" i="5" s="1"/>
  <c r="M12" i="4"/>
  <c r="G2" i="5" s="1"/>
</calcChain>
</file>

<file path=xl/comments1.xml><?xml version="1.0" encoding="utf-8"?>
<comments xmlns="http://schemas.openxmlformats.org/spreadsheetml/2006/main">
  <authors>
    <author>dany</author>
  </authors>
  <commentList>
    <comment ref="B3" authorId="0">
      <text>
        <r>
          <rPr>
            <b/>
            <sz val="9"/>
            <color indexed="81"/>
            <rFont val="Tahoma"/>
            <family val="2"/>
          </rPr>
          <t>Sessions :</t>
        </r>
        <r>
          <rPr>
            <sz val="9"/>
            <color indexed="81"/>
            <rFont val="Tahoma"/>
            <family val="2"/>
          </rPr>
          <t xml:space="preserve">
Gérées en colonne M</t>
        </r>
      </text>
    </comment>
    <comment ref="D3" authorId="0">
      <text>
        <r>
          <rPr>
            <b/>
            <sz val="9"/>
            <color indexed="81"/>
            <rFont val="Tahoma"/>
            <family val="2"/>
          </rPr>
          <t>Contrôle de l'adresse :</t>
        </r>
        <r>
          <rPr>
            <sz val="9"/>
            <color indexed="81"/>
            <rFont val="Tahoma"/>
            <family val="2"/>
          </rPr>
          <t xml:space="preserve">
Géré en colonne G</t>
        </r>
      </text>
    </comment>
    <comment ref="K6" authorId="0">
      <text>
        <r>
          <rPr>
            <b/>
            <sz val="9"/>
            <color indexed="81"/>
            <rFont val="Tahoma"/>
            <family val="2"/>
          </rPr>
          <t>Doublons d'adresses :</t>
        </r>
        <r>
          <rPr>
            <sz val="9"/>
            <color indexed="81"/>
            <rFont val="Tahoma"/>
            <family val="2"/>
          </rPr>
          <t xml:space="preserve">
Ils sont matérialisés en colonne L (Adr.) en rouge sur fond jaune</t>
        </r>
      </text>
    </comment>
    <comment ref="M6" authorId="0">
      <text>
        <r>
          <rPr>
            <b/>
            <sz val="9"/>
            <color indexed="81"/>
            <rFont val="Tahoma"/>
            <family val="2"/>
          </rPr>
          <t>Doublons :</t>
        </r>
        <r>
          <rPr>
            <sz val="9"/>
            <color indexed="81"/>
            <rFont val="Tahoma"/>
            <family val="2"/>
          </rPr>
          <t xml:space="preserve">
Valeur d'incrément ajoutée pour gérer les doublons d'adresses à partir de la série</t>
        </r>
      </text>
    </comment>
    <comment ref="M7" authorId="0">
      <text>
        <r>
          <rPr>
            <b/>
            <sz val="9"/>
            <color indexed="81"/>
            <rFont val="Tahoma"/>
            <family val="2"/>
          </rPr>
          <t>Unité Multiple ou Double Traction :</t>
        </r>
        <r>
          <rPr>
            <sz val="9"/>
            <color indexed="81"/>
            <rFont val="Tahoma"/>
            <family val="2"/>
          </rPr>
          <t xml:space="preserve">
Valeur d'incrément ajoutée pour gérer les UM et DT à partir de la série</t>
        </r>
      </text>
    </comment>
    <comment ref="F10" authorId="0">
      <text>
        <r>
          <rPr>
            <b/>
            <sz val="9"/>
            <color indexed="81"/>
            <rFont val="Tahoma"/>
            <family val="2"/>
          </rPr>
          <t>Adresses :</t>
        </r>
        <r>
          <rPr>
            <sz val="9"/>
            <color indexed="81"/>
            <rFont val="Tahoma"/>
            <family val="2"/>
          </rPr>
          <t xml:space="preserve">
Les adresses peuvent être crées en indiquant simplement leurs valeurs dans la colonne Ctrl
ou avec une action conjuguée entre les colonnes Série, Ctrl et Sens</t>
        </r>
      </text>
    </comment>
    <comment ref="I10" authorId="0">
      <text>
        <r>
          <rPr>
            <b/>
            <sz val="9"/>
            <color indexed="81"/>
            <rFont val="Tahoma"/>
            <family val="2"/>
          </rPr>
          <t>Session d'exploitation de la machine :</t>
        </r>
        <r>
          <rPr>
            <sz val="9"/>
            <color indexed="81"/>
            <rFont val="Tahoma"/>
            <family val="2"/>
          </rPr>
          <t xml:space="preserve">
Ce champ contribue indirectement à éviter les conflits d'adresses (doublons) en proposant d'utiliser une autre session pour régler le problème
Une adresse proposée en session 2 passe en gras</t>
        </r>
      </text>
    </comment>
    <comment ref="J10" authorId="0">
      <text>
        <r>
          <rPr>
            <b/>
            <sz val="9"/>
            <color indexed="81"/>
            <rFont val="Tahoma"/>
            <family val="2"/>
          </rPr>
          <t>UM:</t>
        </r>
        <r>
          <rPr>
            <sz val="9"/>
            <color indexed="81"/>
            <rFont val="Tahoma"/>
            <family val="2"/>
          </rPr>
          <t xml:space="preserve">
Mettre un "x" dans la colonne si utilisation en 
Unité Multiple (UM) ou Double Traction (DT)</t>
        </r>
      </text>
    </comment>
    <comment ref="K10" authorId="0">
      <text>
        <r>
          <rPr>
            <b/>
            <sz val="9"/>
            <color indexed="81"/>
            <rFont val="Tahoma"/>
            <family val="2"/>
          </rPr>
          <t>Sens:</t>
        </r>
        <r>
          <rPr>
            <sz val="9"/>
            <color indexed="81"/>
            <rFont val="Tahoma"/>
            <family val="2"/>
          </rPr>
          <t xml:space="preserve">
Sens de marche</t>
        </r>
      </text>
    </comment>
    <comment ref="L10" authorId="0">
      <text>
        <r>
          <rPr>
            <b/>
            <sz val="9"/>
            <color indexed="81"/>
            <rFont val="Tahoma"/>
            <family val="2"/>
          </rPr>
          <t>Calcul de l'adresse à partir des codes du Contrôle :</t>
        </r>
        <r>
          <rPr>
            <sz val="9"/>
            <color indexed="81"/>
            <rFont val="Tahoma"/>
            <family val="2"/>
          </rPr>
          <t xml:space="preserve">
   "-1" "Exclusion" de la machine sur la session
    "0" Adresse spécifiée par la série 
    "1" Adresse spécifiée par la série + 10 (Gestion des doublons)
    "2" Gestion en UM ou DT.  Adresse spécifiée par la série + 20 (Gestion UM, ou valeur forcée)
    "3" Adresse forcée à 3 : invité
   "&gt;3"  Adresse forcée à la valeur indiquée par le contrôle
Exemple avec CC72023 :
-1 : "Exclus" ; 0 : 72 ; 1 : 82 ; 2 : 92 ; 56 : 56</t>
        </r>
      </text>
    </comment>
    <comment ref="M10" authorId="0">
      <text>
        <r>
          <rPr>
            <b/>
            <sz val="9"/>
            <color indexed="81"/>
            <rFont val="Tahoma"/>
            <family val="2"/>
          </rPr>
          <t>Session d'exploitation:</t>
        </r>
        <r>
          <rPr>
            <sz val="9"/>
            <color indexed="81"/>
            <rFont val="Tahoma"/>
            <family val="2"/>
          </rPr>
          <t xml:space="preserve">
Session d'utilisation de la machine (1 ou 2)</t>
        </r>
      </text>
    </comment>
    <comment ref="Q10" authorId="0">
      <text>
        <r>
          <rPr>
            <b/>
            <sz val="9"/>
            <color indexed="81"/>
            <rFont val="Tahoma"/>
            <family val="2"/>
          </rPr>
          <t>Sens:</t>
        </r>
        <r>
          <rPr>
            <sz val="9"/>
            <color indexed="81"/>
            <rFont val="Tahoma"/>
            <family val="2"/>
          </rPr>
          <t xml:space="preserve">
Mettre un "x" dans la cellule R10 pour afficher le sens de marche</t>
        </r>
      </text>
    </comment>
    <comment ref="R10" authorId="0">
      <text>
        <r>
          <rPr>
            <sz val="9"/>
            <color indexed="81"/>
            <rFont val="Tahoma"/>
            <family val="2"/>
          </rPr>
          <t>Sens de marche :
Mettre un "x" dans cette cellule pour afficher le sens de marche dans le tableau</t>
        </r>
      </text>
    </comment>
    <comment ref="B11" authorId="0">
      <text>
        <r>
          <rPr>
            <sz val="9"/>
            <color indexed="81"/>
            <rFont val="Tahoma"/>
            <family val="2"/>
          </rPr>
          <t>Propriétaire de la machine</t>
        </r>
      </text>
    </comment>
    <comment ref="C11" authorId="0">
      <text>
        <r>
          <rPr>
            <b/>
            <sz val="9"/>
            <color indexed="81"/>
            <rFont val="Tahoma"/>
            <family val="2"/>
          </rPr>
          <t>Type :</t>
        </r>
        <r>
          <rPr>
            <sz val="9"/>
            <color indexed="81"/>
            <rFont val="Tahoma"/>
            <family val="2"/>
          </rPr>
          <t xml:space="preserve">
Locomotive, Autorail, Vapeur, Locotracteur, Draisine</t>
        </r>
      </text>
    </comment>
    <comment ref="F11" authorId="0">
      <text>
        <r>
          <rPr>
            <b/>
            <sz val="9"/>
            <color indexed="81"/>
            <rFont val="Tahoma"/>
            <family val="2"/>
          </rPr>
          <t>Numéro de la série de la machine:</t>
        </r>
        <r>
          <rPr>
            <sz val="9"/>
            <color indexed="81"/>
            <rFont val="Tahoma"/>
            <family val="2"/>
          </rPr>
          <t xml:space="preserve">
Les deux premiers chiffres représentatifs de la série d'une machine
67 pour BB</t>
        </r>
        <r>
          <rPr>
            <b/>
            <sz val="9"/>
            <color indexed="81"/>
            <rFont val="Tahoma"/>
            <family val="2"/>
          </rPr>
          <t>67</t>
        </r>
        <r>
          <rPr>
            <sz val="9"/>
            <color indexed="81"/>
            <rFont val="Tahoma"/>
            <family val="2"/>
          </rPr>
          <t>000, 63 pour BB</t>
        </r>
        <r>
          <rPr>
            <b/>
            <sz val="9"/>
            <color indexed="81"/>
            <rFont val="Tahoma"/>
            <family val="2"/>
          </rPr>
          <t>63</t>
        </r>
        <r>
          <rPr>
            <sz val="9"/>
            <color indexed="81"/>
            <rFont val="Tahoma"/>
            <family val="2"/>
          </rPr>
          <t xml:space="preserve">000, 14 pour </t>
        </r>
        <r>
          <rPr>
            <b/>
            <sz val="9"/>
            <color indexed="81"/>
            <rFont val="Tahoma"/>
            <family val="2"/>
          </rPr>
          <t>14</t>
        </r>
        <r>
          <rPr>
            <sz val="9"/>
            <color indexed="81"/>
            <rFont val="Tahoma"/>
            <family val="2"/>
          </rPr>
          <t>1R, 65 pour DU</t>
        </r>
        <r>
          <rPr>
            <b/>
            <sz val="9"/>
            <color indexed="81"/>
            <rFont val="Tahoma"/>
            <family val="2"/>
          </rPr>
          <t>65</t>
        </r>
        <r>
          <rPr>
            <sz val="9"/>
            <color indexed="81"/>
            <rFont val="Tahoma"/>
            <family val="2"/>
          </rPr>
          <t>, 66 pour Class</t>
        </r>
        <r>
          <rPr>
            <b/>
            <sz val="9"/>
            <color indexed="81"/>
            <rFont val="Tahoma"/>
            <family val="2"/>
          </rPr>
          <t>66</t>
        </r>
        <r>
          <rPr>
            <sz val="9"/>
            <color indexed="81"/>
            <rFont val="Tahoma"/>
            <family val="2"/>
          </rPr>
          <t>, 28 pour X</t>
        </r>
        <r>
          <rPr>
            <b/>
            <sz val="9"/>
            <color indexed="81"/>
            <rFont val="Tahoma"/>
            <family val="2"/>
          </rPr>
          <t>28</t>
        </r>
        <r>
          <rPr>
            <sz val="9"/>
            <color indexed="81"/>
            <rFont val="Tahoma"/>
            <family val="2"/>
          </rPr>
          <t>00, 30 pour BB</t>
        </r>
        <r>
          <rPr>
            <b/>
            <sz val="9"/>
            <color indexed="81"/>
            <rFont val="Tahoma"/>
            <family val="2"/>
          </rPr>
          <t>30</t>
        </r>
        <r>
          <rPr>
            <sz val="9"/>
            <color indexed="81"/>
            <rFont val="Tahoma"/>
            <family val="2"/>
          </rPr>
          <t>0,  etc.</t>
        </r>
      </text>
    </comment>
    <comment ref="G11" authorId="0">
      <text>
        <r>
          <rPr>
            <b/>
            <sz val="9"/>
            <color indexed="81"/>
            <rFont val="Tahoma"/>
            <family val="2"/>
          </rPr>
          <t xml:space="preserve">Contrôle de l'adresse (Gestion des adresses) :
</t>
        </r>
        <r>
          <rPr>
            <sz val="9"/>
            <color indexed="81"/>
            <rFont val="Tahoma"/>
            <family val="2"/>
          </rPr>
          <t xml:space="preserve">   "-1" "Exclusion" de la machine sur la session</t>
        </r>
        <r>
          <rPr>
            <b/>
            <sz val="9"/>
            <color indexed="81"/>
            <rFont val="Tahoma"/>
            <family val="2"/>
          </rPr>
          <t xml:space="preserve">
</t>
        </r>
        <r>
          <rPr>
            <sz val="9"/>
            <color indexed="81"/>
            <rFont val="Tahoma"/>
            <family val="2"/>
          </rPr>
          <t xml:space="preserve">    "0" Adresse spécifiée par la série 
    "1" Adresse spécifiée par la série en doublon
    "2" Unité Multiple (UM), ou Double Traction (DT)
    "3" Adresse 3 : invité
   "&gt;3" Adresse forcée à la valeur indiquée par le contrôle
Exemple avec CC72023 :
-1 : "Exclus" ; 0 : 72 ; 1 : 82 ; 2 : 92 ; 56 : 56</t>
        </r>
      </text>
    </comment>
    <comment ref="H11" authorId="0">
      <text>
        <r>
          <rPr>
            <b/>
            <sz val="9"/>
            <color indexed="81"/>
            <rFont val="Tahoma"/>
            <family val="2"/>
          </rPr>
          <t>Sens de marche :</t>
        </r>
        <r>
          <rPr>
            <sz val="9"/>
            <color indexed="81"/>
            <rFont val="Tahoma"/>
            <family val="2"/>
          </rPr>
          <t xml:space="preserve">
    "0" ou " " Pas de sens spécifié
    "1" Voie ext. Sens anti-horaire Droite vers gauche 
    "2" Voie int. Sens horaire Gauche vers droite
</t>
        </r>
      </text>
    </comment>
  </commentList>
</comments>
</file>

<file path=xl/sharedStrings.xml><?xml version="1.0" encoding="utf-8"?>
<sst xmlns="http://schemas.openxmlformats.org/spreadsheetml/2006/main" count="273" uniqueCount="174">
  <si>
    <t>Livrée</t>
  </si>
  <si>
    <t>Série</t>
  </si>
  <si>
    <t>Le responsable du bureau de la feuille gère les adresses numériques en central</t>
  </si>
  <si>
    <t>Programmation</t>
  </si>
  <si>
    <t>Programmation adresse locomotive (Ex. CV 01)</t>
  </si>
  <si>
    <t>Sélection directe d'une locomotive</t>
  </si>
  <si>
    <t>Programmation d'un CV</t>
  </si>
  <si>
    <t xml:space="preserve">   MENU + 1</t>
  </si>
  <si>
    <t>CV 01</t>
  </si>
  <si>
    <t xml:space="preserve">   SHIFT + OK</t>
  </si>
  <si>
    <t>SHIFT + MENU</t>
  </si>
  <si>
    <t xml:space="preserve">      CV=Adresse loco    OK</t>
  </si>
  <si>
    <t>@ NN</t>
  </si>
  <si>
    <t xml:space="preserve">      Adresse loco</t>
  </si>
  <si>
    <t xml:space="preserve">   PROGR.    OK </t>
  </si>
  <si>
    <t xml:space="preserve">      OK</t>
  </si>
  <si>
    <t xml:space="preserve">   MODIF.      OK</t>
  </si>
  <si>
    <t>Programmation fonctionnement en UM (CV 19)</t>
  </si>
  <si>
    <t xml:space="preserve">      CV = (Taper valeur)     OK</t>
  </si>
  <si>
    <t>Exemple 29</t>
  </si>
  <si>
    <t>Arrêt direct d'une locomotive</t>
  </si>
  <si>
    <t xml:space="preserve">         V = (Taper valeur)     OK</t>
  </si>
  <si>
    <t>Exemple 1</t>
  </si>
  <si>
    <t xml:space="preserve">   PROGR.    OK</t>
  </si>
  <si>
    <t xml:space="preserve">   SHIFT + STOP</t>
  </si>
  <si>
    <t xml:space="preserve">   STOP pour sortir</t>
  </si>
  <si>
    <t xml:space="preserve">      CV = 19     OK</t>
  </si>
  <si>
    <t>CV 19</t>
  </si>
  <si>
    <t>Inversion du sens de marche</t>
  </si>
  <si>
    <t>CV 29</t>
  </si>
  <si>
    <t xml:space="preserve">         V = 82     OK</t>
  </si>
  <si>
    <t>@ 82</t>
  </si>
  <si>
    <t xml:space="preserve">   0=Normal</t>
  </si>
  <si>
    <t xml:space="preserve">         V = 0   Pas d'UM (CV 1)</t>
  </si>
  <si>
    <t xml:space="preserve">   1=Inversé</t>
  </si>
  <si>
    <t xml:space="preserve">   1 à 127 : Adresse de fonctionnement en UM</t>
  </si>
  <si>
    <t>Permutation des feux</t>
  </si>
  <si>
    <t>CV 51</t>
  </si>
  <si>
    <t xml:space="preserve">   Bit 7 : Sens de marche (0: normal, 128:  inversion)</t>
  </si>
  <si>
    <t xml:space="preserve">   Exemple : Adresse 82 (ou 82+128 avec inversion)</t>
  </si>
  <si>
    <t xml:space="preserve">   2=Permuté</t>
  </si>
  <si>
    <t xml:space="preserve">  Shift MENU</t>
  </si>
  <si>
    <t xml:space="preserve">    LOCO OK</t>
  </si>
  <si>
    <t xml:space="preserve">       Faire défiler  avec les flèches  jusqu’à MODE puis OK</t>
  </si>
  <si>
    <t xml:space="preserve">            NOUVEL, MODIF, EFFAC, CHERC, ENVOY, RECEV, MODE  OK</t>
  </si>
  <si>
    <t xml:space="preserve">                 Sélectionner ADRESSES en faisant défiler avec les flèches puis OK</t>
  </si>
  <si>
    <t>Ressortir du menu en appuyant plusieurs fois sur STOP</t>
  </si>
  <si>
    <t xml:space="preserve">       Faire défiler  avec les flèches  jusqu’à REGLAGE puis OK</t>
  </si>
  <si>
    <t xml:space="preserve">            LOCO, PROG, REGLA  OK</t>
  </si>
  <si>
    <t xml:space="preserve">                 Sélectionner MANIE  en faisant défiler avec les flèches puis OK</t>
  </si>
  <si>
    <t xml:space="preserve">                      Sélectionner le Français</t>
  </si>
  <si>
    <t>Sélectionner les locomotives par adresse</t>
  </si>
  <si>
    <t>Sélectionner la langue</t>
  </si>
  <si>
    <t>WLANmaus (Wifi)</t>
  </si>
  <si>
    <t>Réglages Multimouse</t>
  </si>
  <si>
    <t>Notes</t>
  </si>
  <si>
    <t>Mode obligatoire pour les expositions</t>
  </si>
  <si>
    <t>Voir les notes</t>
  </si>
  <si>
    <t>Conducteur</t>
  </si>
  <si>
    <t>Calcul</t>
  </si>
  <si>
    <t>N°</t>
  </si>
  <si>
    <t>Session</t>
  </si>
  <si>
    <t>Pas de circulation possible sans passage par le coordinateur, sauf adresse 3.</t>
  </si>
  <si>
    <t>Ctrl</t>
  </si>
  <si>
    <t>Gestion des adresses</t>
  </si>
  <si>
    <t>Sens de circulation du matériel</t>
  </si>
  <si>
    <t>Positionner la machine sur la voie choisie de sorte qu’elle aille bien dans le bons sens sur la bonne voie</t>
  </si>
  <si>
    <t>Mode d'emploi de la génération des adresses</t>
  </si>
  <si>
    <t>Fournir les deux premiers chiffres représentatifs de la série d'une machine</t>
  </si>
  <si>
    <r>
      <rPr>
        <b/>
        <u/>
        <sz val="11"/>
        <color theme="1"/>
        <rFont val="Calibri"/>
        <family val="2"/>
      </rPr>
      <t>Série</t>
    </r>
    <r>
      <rPr>
        <u/>
        <sz val="11"/>
        <color theme="1"/>
        <rFont val="Calibri"/>
        <family val="2"/>
      </rPr>
      <t xml:space="preserve"> </t>
    </r>
    <r>
      <rPr>
        <sz val="11"/>
        <color theme="1"/>
        <rFont val="Calibri"/>
        <family val="2"/>
      </rPr>
      <t>(colonne F)</t>
    </r>
  </si>
  <si>
    <t>Exemples :</t>
  </si>
  <si>
    <r>
      <t>67 pour BB</t>
    </r>
    <r>
      <rPr>
        <sz val="11"/>
        <color rgb="FFFF0000"/>
        <rFont val="Calibri"/>
        <family val="2"/>
      </rPr>
      <t>67</t>
    </r>
    <r>
      <rPr>
        <sz val="11"/>
        <color theme="1"/>
        <rFont val="Calibri"/>
        <family val="2"/>
      </rPr>
      <t>000, 63 pour BB</t>
    </r>
    <r>
      <rPr>
        <sz val="11"/>
        <color rgb="FFFF0000"/>
        <rFont val="Calibri"/>
        <family val="2"/>
      </rPr>
      <t>63</t>
    </r>
    <r>
      <rPr>
        <sz val="11"/>
        <color theme="1"/>
        <rFont val="Calibri"/>
        <family val="2"/>
      </rPr>
      <t xml:space="preserve">000, 14 pour </t>
    </r>
    <r>
      <rPr>
        <sz val="11"/>
        <color rgb="FFFF0000"/>
        <rFont val="Calibri"/>
        <family val="2"/>
      </rPr>
      <t>14</t>
    </r>
    <r>
      <rPr>
        <sz val="11"/>
        <color theme="1"/>
        <rFont val="Calibri"/>
        <family val="2"/>
      </rPr>
      <t>1R, 65 pour DU</t>
    </r>
    <r>
      <rPr>
        <sz val="11"/>
        <color rgb="FFFF0000"/>
        <rFont val="Calibri"/>
        <family val="2"/>
      </rPr>
      <t>65</t>
    </r>
    <r>
      <rPr>
        <sz val="11"/>
        <color theme="1"/>
        <rFont val="Calibri"/>
        <family val="2"/>
      </rPr>
      <t>, 66 pour Class</t>
    </r>
    <r>
      <rPr>
        <sz val="11"/>
        <color rgb="FFFF0000"/>
        <rFont val="Calibri"/>
        <family val="2"/>
      </rPr>
      <t>66</t>
    </r>
    <r>
      <rPr>
        <sz val="11"/>
        <color theme="1"/>
        <rFont val="Calibri"/>
        <family val="2"/>
      </rPr>
      <t>, 28 pour X</t>
    </r>
    <r>
      <rPr>
        <sz val="11"/>
        <color rgb="FFFF0000"/>
        <rFont val="Calibri"/>
        <family val="2"/>
      </rPr>
      <t>28</t>
    </r>
    <r>
      <rPr>
        <sz val="11"/>
        <color theme="1"/>
        <rFont val="Calibri"/>
        <family val="2"/>
      </rPr>
      <t>00, 30 pour BB</t>
    </r>
    <r>
      <rPr>
        <sz val="11"/>
        <color rgb="FFFF0000"/>
        <rFont val="Calibri"/>
        <family val="2"/>
      </rPr>
      <t>30</t>
    </r>
    <r>
      <rPr>
        <sz val="11"/>
        <color theme="1"/>
        <rFont val="Calibri"/>
        <family val="2"/>
      </rPr>
      <t>0,  etc.</t>
    </r>
  </si>
  <si>
    <t>-1 : Exclusion de la machine</t>
  </si>
  <si>
    <t>&gt;3 : Adresse forcée à la valeur indiquée</t>
  </si>
  <si>
    <t>On considère que la machine est exclus (non utilisée) de l'exploitation sur le réseau</t>
  </si>
  <si>
    <t>On ne tient pas compte de la génération automatique des adresses en founissant ici le numéro fixée pour la machine (de 4 à 99)</t>
  </si>
  <si>
    <t>Ce champ permet de déterminer sur quelle session (période d'exploitation 1 ou 2) la machine sera utilisée</t>
  </si>
  <si>
    <t>L'adresse proposée est égale au n° fourni pour la série</t>
  </si>
  <si>
    <t>Ce champ sert de base de comptage pour fournir une adresse automatique de machine</t>
  </si>
  <si>
    <t>Règles de gestion. Si on le souhaite, il est possible de gérer la fourniture automatique des adresses avec les colonnes F (Série), G (Ctrl) et H (Session)</t>
  </si>
  <si>
    <t>Seule la colonne G (Ctrl/Contrôle) est obligatoire car elle est indispensable pour pouvoir  fournir une adresse DCC (automatique ou forcée)</t>
  </si>
  <si>
    <t>L'adresse proposé est celle indiquée dans le champ (de 4 à 99)</t>
  </si>
  <si>
    <r>
      <rPr>
        <b/>
        <u/>
        <sz val="11"/>
        <color theme="1"/>
        <rFont val="Calibri"/>
        <family val="2"/>
      </rPr>
      <t>Ctrl</t>
    </r>
    <r>
      <rPr>
        <u/>
        <sz val="11"/>
        <color theme="1"/>
        <rFont val="Calibri"/>
        <family val="2"/>
      </rPr>
      <t xml:space="preserve"> </t>
    </r>
    <r>
      <rPr>
        <sz val="11"/>
        <color theme="1"/>
        <rFont val="Calibri"/>
        <family val="2"/>
      </rPr>
      <t>(colonne G) - Règles de contrôle de l'adresse</t>
    </r>
  </si>
  <si>
    <t xml:space="preserve">Les adresses DCC en doublons sont détectées automatiquement et apparaissent en rouge sur fond jaune </t>
  </si>
  <si>
    <t>(CV 29 ; 0: Normal, 1: Inversé)</t>
  </si>
  <si>
    <t>Sessions d'exploitation</t>
  </si>
  <si>
    <t>Matin</t>
  </si>
  <si>
    <t>Après-midi</t>
  </si>
  <si>
    <t xml:space="preserve">    - Vers la gauche = Rotation du bouton inverse des aiguilles d’une montre = Voie extérieure (sens anti-horaire)</t>
  </si>
  <si>
    <t>On considère que la machine sera utilisée sur la voie extérieure du réseau dans le sens anti-horaire (droite vers gauche)</t>
  </si>
  <si>
    <t>On considère que la machine sera utilisée sur la voie intérieure du réseau dans le sens horaire (gauche vers droite)</t>
  </si>
  <si>
    <t>La saisie n'est pas obligatoire si on souhaite gérer l'adresse DCC de façon manuelle (forcée). Dans ce cas, c'est la colonne G (Ctrl) qui fournit l'adresse</t>
  </si>
  <si>
    <t>Vert</t>
  </si>
  <si>
    <t>Bleu</t>
  </si>
  <si>
    <t>Noir</t>
  </si>
  <si>
    <t>Sens</t>
  </si>
  <si>
    <t>Indiquer les informations demandées dans les colonnes B (Conducteur) à I (Session)</t>
  </si>
  <si>
    <r>
      <rPr>
        <b/>
        <u/>
        <sz val="11"/>
        <color theme="1"/>
        <rFont val="Calibri"/>
        <family val="2"/>
      </rPr>
      <t>Session</t>
    </r>
    <r>
      <rPr>
        <u/>
        <sz val="11"/>
        <color theme="1"/>
        <rFont val="Calibri"/>
        <family val="2"/>
      </rPr>
      <t xml:space="preserve"> </t>
    </r>
    <r>
      <rPr>
        <sz val="11"/>
        <color theme="1"/>
        <rFont val="Calibri"/>
        <family val="2"/>
      </rPr>
      <t>(colonne I) - Contrôle de l'adresse</t>
    </r>
  </si>
  <si>
    <t xml:space="preserve"> 1 : Voie extérieure (droite vers gauche)</t>
  </si>
  <si>
    <t xml:space="preserve"> 2 : Voie intérieure (gauche vers droite)</t>
  </si>
  <si>
    <t xml:space="preserve">  0 : Adresse spécifiée par la série</t>
  </si>
  <si>
    <t xml:space="preserve"> 3 : Invité</t>
  </si>
  <si>
    <t>L'adresse proposée est égale à 3 (Valeur d'usine d'un décodeur)</t>
  </si>
  <si>
    <r>
      <rPr>
        <b/>
        <u/>
        <sz val="11"/>
        <color theme="1"/>
        <rFont val="Calibri"/>
        <family val="2"/>
      </rPr>
      <t>Sens</t>
    </r>
    <r>
      <rPr>
        <sz val="11"/>
        <color theme="1"/>
        <rFont val="Calibri"/>
        <family val="2"/>
      </rPr>
      <t xml:space="preserve"> (Colonne H) - Sens de marche</t>
    </r>
  </si>
  <si>
    <t xml:space="preserve">    - Vers la droite   = Rotation dans le sens des aiguilles d'une montre = Voie intérieure (sens horaire)</t>
  </si>
  <si>
    <t>Le sens choisi est indiquée dans la colonne K</t>
  </si>
  <si>
    <t>Ce champ permet de créer automatiquement l'adresse de la machine à partir de cinq valeurs (possibilités) à indiquer dans ce champs</t>
  </si>
  <si>
    <t>Ce champ permet de spécifier le sens de circulation  de la machine</t>
  </si>
  <si>
    <t>Le champ contribue à gérer les adresses en doublons en indiquant que la première machine sera utilisée en session 1, et l'autre en session 2, évitant ainsi un conflit d'adresse sur le réseau</t>
  </si>
  <si>
    <t>Vérifier le CV de la machine et son sens de déplacement sur le banc (être compatible du sens annoncé sur le réseau en colonne H)</t>
  </si>
  <si>
    <t>On considère que cette machine circule en "invité" car elle n'a pas été prise en compte dans le plan d'adressage initial</t>
  </si>
  <si>
    <t>Ctrl; Contrôle de l'adresse :</t>
  </si>
  <si>
    <t>Une adresse proposée en session 2 passe en gras</t>
  </si>
  <si>
    <t>Ce champ peut aussi contenir l'adresse DCC souhaitée sans tenir compte de l'information des chiffres de la série (ce qui revient également à forcer l'adresse comme avec la colonne G)</t>
  </si>
  <si>
    <t xml:space="preserve"> 2 : Unité Multiple (UM), ou Double Traction (DT)</t>
  </si>
  <si>
    <t>Sessions</t>
  </si>
  <si>
    <t>Matériel</t>
  </si>
  <si>
    <t xml:space="preserve"> Modèle</t>
  </si>
  <si>
    <t xml:space="preserve"> Adresse</t>
  </si>
  <si>
    <t xml:space="preserve">Locotracteur </t>
  </si>
  <si>
    <t>Vapeur</t>
  </si>
  <si>
    <t>Tableau des adresses</t>
  </si>
  <si>
    <t>Le tableau des adresses est construit automatiquement dans l'onglet "Tableau"</t>
  </si>
  <si>
    <t>Il peut être imprimé et distribué à tous les opérateurs</t>
  </si>
  <si>
    <t>Pour gérer les doublons, les adresses pour la session 2 sont en rouge</t>
  </si>
  <si>
    <t>Saisir les zones en bleu pour gérer les adresses</t>
  </si>
  <si>
    <t xml:space="preserve"> 0 : Adresse spécifiée par la série</t>
  </si>
  <si>
    <t>&gt;2 : Adresse forcée à la valeur indiquée par le contrôle</t>
  </si>
  <si>
    <t>Encodage des adresses sur 2 digits</t>
  </si>
  <si>
    <t>Adr.</t>
  </si>
  <si>
    <t>Commentaires du responsable du bureau de la feuille</t>
  </si>
  <si>
    <t>du</t>
  </si>
  <si>
    <t>Voir le tableau des adresses</t>
  </si>
  <si>
    <t>Type de machine</t>
  </si>
  <si>
    <t>Loco diesel</t>
  </si>
  <si>
    <t>Loco élec.</t>
  </si>
  <si>
    <t>Autorail</t>
  </si>
  <si>
    <t>Draisine</t>
  </si>
  <si>
    <t>DU64</t>
  </si>
  <si>
    <t>BB 63000</t>
  </si>
  <si>
    <t>CC 6500</t>
  </si>
  <si>
    <t>X 2800</t>
  </si>
  <si>
    <t>141R</t>
  </si>
  <si>
    <t>Argent</t>
  </si>
  <si>
    <t>Si on souhaite afficher le sens dans le tableau des adresses, il faut mettre un "x" dans la cellule R10. Laisser la cellule R10 vide dans le cas contraire</t>
  </si>
  <si>
    <t>Proprio</t>
  </si>
  <si>
    <t>Adresse pour les machines "Invité" sans validation du coordinateur</t>
  </si>
  <si>
    <t xml:space="preserve">Sens </t>
  </si>
  <si>
    <t xml:space="preserve">YDE 20.002 </t>
  </si>
  <si>
    <t>Par défaut, on considère que l'adresse est égale au numéro de la série de la colonne F</t>
  </si>
  <si>
    <t>On considère que l'adresse est égale au numéro de la série de la colonne F + la valeur imposée pour les doublons (Cellule $M$6)</t>
  </si>
  <si>
    <t>On considère que l'adresse est égale au numéro de la série de la colonne F + la valeur imposée pour les UM/DT (Cellule $M$7)</t>
  </si>
  <si>
    <t>Si on impose l'adresse (de 3 à 99), on passe en mode manuel, et il n'y a plus de gestion automatique des adresses</t>
  </si>
  <si>
    <t>Nota : Un signe distinctif sur l'attelage ou sa couleur, à l'avant de la machine, peut contribuer à identifier visuellement l'adresse en doublon (Adresse égale à la série + 10. Exemple 73 pour une BB63000)</t>
  </si>
  <si>
    <t>Crème</t>
  </si>
  <si>
    <t>Nota : Il est conseillé de renseigner ce champ, même s'il n'est pas utilisé pour créer l'adresse, notamment pour bénéficier des critères de tri (Voir toutes les BB66000, les X2800, etc.) et gérer les conflits d'adresse par série</t>
  </si>
  <si>
    <t>v0.5</t>
  </si>
  <si>
    <t>UM</t>
  </si>
  <si>
    <r>
      <rPr>
        <b/>
        <u/>
        <sz val="11"/>
        <color theme="1"/>
        <rFont val="Calibri"/>
        <family val="2"/>
      </rPr>
      <t xml:space="preserve">UM </t>
    </r>
    <r>
      <rPr>
        <sz val="11"/>
        <color theme="1"/>
        <rFont val="Calibri"/>
        <family val="2"/>
      </rPr>
      <t>(Colonne J)</t>
    </r>
  </si>
  <si>
    <t>Ce champ permet de matérialiser une UM en fournissant son adresse par défaut et son adresse en UM</t>
  </si>
  <si>
    <t>Si la cellule J contient un "x", la première adresse est la valeur de la série (colonne F) ou la valeur forcée de la (colonne G ) et l'adresse la valeur de la série (colonne F) + la valeur imposée pour les UM/DT (Cellule $M$7)</t>
  </si>
  <si>
    <r>
      <t>Exemple avec une BB</t>
    </r>
    <r>
      <rPr>
        <b/>
        <sz val="11"/>
        <color theme="1"/>
        <rFont val="Calibri"/>
        <family val="2"/>
      </rPr>
      <t>63</t>
    </r>
    <r>
      <rPr>
        <sz val="11"/>
        <color theme="1"/>
        <rFont val="Calibri"/>
        <family val="2"/>
      </rPr>
      <t>000 : 63/83 (la valeur de la série/ la valeur de la série +20)</t>
    </r>
  </si>
  <si>
    <r>
      <t>Exemple avec une BB</t>
    </r>
    <r>
      <rPr>
        <b/>
        <sz val="11"/>
        <color theme="1"/>
        <rFont val="Calibri"/>
        <family val="2"/>
      </rPr>
      <t>66</t>
    </r>
    <r>
      <rPr>
        <sz val="11"/>
        <color theme="1"/>
        <rFont val="Calibri"/>
        <family val="2"/>
      </rPr>
      <t>000 : 9/86 (la forcée de l'adresse/ la valeur de la série +20)</t>
    </r>
  </si>
  <si>
    <t>Exp.</t>
  </si>
  <si>
    <t>Selon la valeur de la CV 19 du décodeur (0 ou adresse de l'UM) ces machines pourront fonctionner en 63 (seule) et 83 (UM) pour la BB63000, et en 9 (seule) et 86 (UM) pour la BB66000</t>
  </si>
  <si>
    <t>Nota : Un signe distinctif sur l'attelage ou sa couleur, à l'avant de la machine, peut contribuer à identifier visuellement son sens. Le numéro de la série (pair/impair) peut aussi être utilisée pour déterminer le sens</t>
  </si>
  <si>
    <r>
      <t xml:space="preserve">             Cette identification visuelle permet de gérer trois machines sans connaitre les adresses (Exemple : BB</t>
    </r>
    <r>
      <rPr>
        <b/>
        <sz val="11"/>
        <color theme="1"/>
        <rFont val="Calibri"/>
        <family val="2"/>
      </rPr>
      <t>67</t>
    </r>
    <r>
      <rPr>
        <sz val="11"/>
        <color theme="1"/>
        <rFont val="Calibri"/>
        <family val="2"/>
      </rPr>
      <t>000  (Série 67) ; Loco1 @67 ; Locos2 @77/87 ; Loco3 @87 /87 ; Locos2 &amp; 3 @87 (UM))</t>
    </r>
  </si>
  <si>
    <t xml:space="preserve">             Pour une machine couplable en UM, un signe distinctif sur les deux attelages (couleur) permet également de contribuer visuellement à identifier l'adresse</t>
  </si>
  <si>
    <t>Tableau d'encodage des adresses du matériel moteur</t>
  </si>
  <si>
    <t>Contrôle</t>
  </si>
  <si>
    <t xml:space="preserve">Exposition ou réseau : </t>
  </si>
  <si>
    <t>Programmation adresse locomotive (CV1)</t>
  </si>
  <si>
    <t xml:space="preserve">      CV = (Taper valeur)    OK</t>
  </si>
  <si>
    <t xml:space="preserve">         V = (Taper valeur)    OK</t>
  </si>
</sst>
</file>

<file path=xl/styles.xml><?xml version="1.0" encoding="utf-8"?>
<styleSheet xmlns="http://schemas.openxmlformats.org/spreadsheetml/2006/main">
  <numFmts count="1">
    <numFmt numFmtId="164" formatCode="00"/>
  </numFmts>
  <fonts count="14">
    <font>
      <sz val="11"/>
      <color theme="1"/>
      <name val="Calibri"/>
      <family val="2"/>
    </font>
    <font>
      <b/>
      <sz val="11"/>
      <color theme="1"/>
      <name val="Calibri"/>
      <family val="2"/>
    </font>
    <font>
      <sz val="11"/>
      <color rgb="FFFF0000"/>
      <name val="Calibri"/>
      <family val="2"/>
    </font>
    <font>
      <b/>
      <sz val="11"/>
      <color theme="1"/>
      <name val="Arial"/>
      <family val="2"/>
    </font>
    <font>
      <b/>
      <sz val="12"/>
      <color theme="1"/>
      <name val="Calibri"/>
      <family val="2"/>
    </font>
    <font>
      <u/>
      <sz val="11"/>
      <color theme="10"/>
      <name val="Calibri"/>
      <family val="2"/>
    </font>
    <font>
      <b/>
      <u/>
      <sz val="11"/>
      <color theme="10"/>
      <name val="Calibri"/>
      <family val="2"/>
    </font>
    <font>
      <sz val="9"/>
      <color indexed="81"/>
      <name val="Tahoma"/>
      <family val="2"/>
    </font>
    <font>
      <b/>
      <sz val="11"/>
      <color rgb="FFFF0000"/>
      <name val="Calibri"/>
      <family val="2"/>
    </font>
    <font>
      <b/>
      <sz val="9"/>
      <color indexed="81"/>
      <name val="Tahoma"/>
      <family val="2"/>
    </font>
    <font>
      <b/>
      <sz val="11"/>
      <name val="Calibri"/>
      <family val="2"/>
    </font>
    <font>
      <u/>
      <sz val="11"/>
      <color theme="1"/>
      <name val="Calibri"/>
      <family val="2"/>
    </font>
    <font>
      <b/>
      <u/>
      <sz val="11"/>
      <color theme="1"/>
      <name val="Calibri"/>
      <family val="2"/>
    </font>
    <font>
      <sz val="11"/>
      <color theme="1"/>
      <name val="Arial"/>
      <family val="2"/>
    </font>
  </fonts>
  <fills count="11">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2" tint="-0.499984740745262"/>
        <bgColor indexed="64"/>
      </patternFill>
    </fill>
  </fills>
  <borders count="13">
    <border>
      <left/>
      <right/>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13" fillId="0" borderId="0"/>
  </cellStyleXfs>
  <cellXfs count="103">
    <xf numFmtId="0" fontId="0" fillId="0" borderId="0" xfId="0"/>
    <xf numFmtId="0" fontId="0" fillId="0" borderId="0" xfId="0" applyAlignment="1">
      <alignment horizontal="right"/>
    </xf>
    <xf numFmtId="0" fontId="0" fillId="2" borderId="0" xfId="0" applyFill="1"/>
    <xf numFmtId="0" fontId="1" fillId="0" borderId="0" xfId="0" applyFont="1"/>
    <xf numFmtId="0" fontId="3" fillId="3" borderId="1" xfId="0" applyFont="1" applyFill="1" applyBorder="1"/>
    <xf numFmtId="0" fontId="3" fillId="3" borderId="2" xfId="0" applyFont="1" applyFill="1" applyBorder="1"/>
    <xf numFmtId="0" fontId="3" fillId="3" borderId="3" xfId="0" applyFont="1" applyFill="1" applyBorder="1"/>
    <xf numFmtId="0" fontId="3" fillId="3" borderId="4" xfId="0" applyFont="1" applyFill="1" applyBorder="1"/>
    <xf numFmtId="0" fontId="0" fillId="0" borderId="5" xfId="0" applyBorder="1"/>
    <xf numFmtId="0" fontId="0" fillId="0" borderId="6" xfId="0" applyFont="1" applyBorder="1" applyAlignment="1">
      <alignment horizontal="center"/>
    </xf>
    <xf numFmtId="0" fontId="0" fillId="0" borderId="7" xfId="0" applyBorder="1" applyAlignment="1">
      <alignment horizontal="center"/>
    </xf>
    <xf numFmtId="0" fontId="0" fillId="3" borderId="5" xfId="0" applyFill="1" applyBorder="1"/>
    <xf numFmtId="0" fontId="0" fillId="0" borderId="8" xfId="0" applyFont="1" applyBorder="1" applyAlignment="1">
      <alignment horizontal="center"/>
    </xf>
    <xf numFmtId="0" fontId="0" fillId="3" borderId="5" xfId="0" applyFont="1" applyFill="1" applyBorder="1"/>
    <xf numFmtId="0" fontId="0" fillId="3" borderId="7" xfId="0" applyFont="1" applyFill="1" applyBorder="1" applyAlignment="1">
      <alignment horizontal="center"/>
    </xf>
    <xf numFmtId="0" fontId="0" fillId="3" borderId="8" xfId="0" applyFont="1" applyFill="1" applyBorder="1" applyAlignment="1">
      <alignment horizontal="center"/>
    </xf>
    <xf numFmtId="0" fontId="0" fillId="0" borderId="6" xfId="0" quotePrefix="1" applyBorder="1" applyAlignment="1">
      <alignment horizontal="center"/>
    </xf>
    <xf numFmtId="0" fontId="0" fillId="0" borderId="7" xfId="0" quotePrefix="1" applyBorder="1" applyAlignment="1">
      <alignment horizontal="center"/>
    </xf>
    <xf numFmtId="0" fontId="0" fillId="3" borderId="6" xfId="0" applyFont="1" applyFill="1" applyBorder="1" applyAlignment="1">
      <alignment horizontal="center"/>
    </xf>
    <xf numFmtId="0" fontId="0" fillId="0" borderId="7" xfId="0" applyFont="1" applyBorder="1" applyAlignment="1">
      <alignment horizontal="center"/>
    </xf>
    <xf numFmtId="0" fontId="0" fillId="0" borderId="8" xfId="0" applyBorder="1" applyAlignment="1">
      <alignment horizontal="center"/>
    </xf>
    <xf numFmtId="0" fontId="0" fillId="3" borderId="8" xfId="0" applyFill="1" applyBorder="1" applyAlignment="1">
      <alignment horizontal="center"/>
    </xf>
    <xf numFmtId="0" fontId="4" fillId="0" borderId="0" xfId="0" applyFont="1"/>
    <xf numFmtId="0" fontId="2" fillId="0" borderId="0" xfId="0" applyFont="1"/>
    <xf numFmtId="0" fontId="0" fillId="0" borderId="0" xfId="0" applyAlignment="1">
      <alignment horizontal="center"/>
    </xf>
    <xf numFmtId="0" fontId="8" fillId="0" borderId="0" xfId="0" applyFont="1"/>
    <xf numFmtId="0" fontId="1" fillId="0" borderId="0" xfId="0" applyFont="1" applyAlignment="1"/>
    <xf numFmtId="0" fontId="1" fillId="0" borderId="0" xfId="0" applyFont="1" applyAlignment="1">
      <alignment horizontal="left"/>
    </xf>
    <xf numFmtId="0" fontId="0" fillId="0" borderId="0" xfId="0" applyAlignment="1">
      <alignment horizontal="left"/>
    </xf>
    <xf numFmtId="0" fontId="10" fillId="0" borderId="0" xfId="0" applyFont="1" applyAlignment="1">
      <alignment horizontal="center"/>
    </xf>
    <xf numFmtId="0" fontId="6" fillId="0" borderId="0" xfId="1" applyFont="1" applyAlignment="1" applyProtection="1">
      <alignment horizontal="left"/>
    </xf>
    <xf numFmtId="0" fontId="0" fillId="0" borderId="0" xfId="0" applyProtection="1">
      <protection locked="0"/>
    </xf>
    <xf numFmtId="0" fontId="0" fillId="4" borderId="0" xfId="0" applyFill="1" applyAlignment="1" applyProtection="1">
      <alignment horizontal="center"/>
      <protection locked="0"/>
    </xf>
    <xf numFmtId="0" fontId="0" fillId="5" borderId="0" xfId="0" applyFill="1" applyAlignment="1" applyProtection="1">
      <alignment horizontal="center"/>
      <protection locked="0"/>
    </xf>
    <xf numFmtId="0" fontId="0" fillId="0" borderId="0" xfId="0" applyAlignment="1" applyProtection="1">
      <protection locked="0"/>
    </xf>
    <xf numFmtId="0" fontId="0" fillId="0" borderId="0" xfId="0" applyAlignment="1" applyProtection="1">
      <alignment horizontal="left"/>
      <protection locked="0"/>
    </xf>
    <xf numFmtId="0" fontId="1" fillId="0" borderId="0" xfId="0" applyFont="1" applyProtection="1">
      <protection locked="0"/>
    </xf>
    <xf numFmtId="0" fontId="0" fillId="0" borderId="0" xfId="0" applyAlignment="1" applyProtection="1">
      <alignment horizontal="center"/>
      <protection locked="0"/>
    </xf>
    <xf numFmtId="0" fontId="0" fillId="0" borderId="0" xfId="0" quotePrefix="1" applyAlignment="1">
      <alignment horizontal="left"/>
    </xf>
    <xf numFmtId="0" fontId="1" fillId="0" borderId="0" xfId="0" applyFont="1" applyAlignment="1">
      <alignment horizontal="center"/>
    </xf>
    <xf numFmtId="0" fontId="1" fillId="0" borderId="0" xfId="0" applyFont="1" applyAlignment="1">
      <alignment horizontal="center"/>
    </xf>
    <xf numFmtId="0" fontId="3" fillId="3" borderId="1" xfId="2" applyFont="1" applyFill="1" applyBorder="1"/>
    <xf numFmtId="0" fontId="3" fillId="3" borderId="2" xfId="2" applyFont="1" applyFill="1" applyBorder="1"/>
    <xf numFmtId="0" fontId="3" fillId="3" borderId="3" xfId="2" applyFont="1" applyFill="1" applyBorder="1"/>
    <xf numFmtId="0" fontId="3" fillId="3" borderId="4" xfId="2" applyFont="1" applyFill="1" applyBorder="1"/>
    <xf numFmtId="0" fontId="13" fillId="0" borderId="0" xfId="2"/>
    <xf numFmtId="0" fontId="13" fillId="0" borderId="5" xfId="2" applyBorder="1"/>
    <xf numFmtId="164" fontId="13" fillId="0" borderId="6" xfId="2" applyNumberFormat="1" applyFont="1" applyBorder="1" applyAlignment="1">
      <alignment horizontal="center"/>
    </xf>
    <xf numFmtId="0" fontId="13" fillId="0" borderId="7" xfId="2" applyFont="1" applyBorder="1" applyAlignment="1">
      <alignment horizontal="center"/>
    </xf>
    <xf numFmtId="0" fontId="13" fillId="0" borderId="8" xfId="2" applyFont="1" applyBorder="1" applyAlignment="1">
      <alignment horizontal="center"/>
    </xf>
    <xf numFmtId="0" fontId="13" fillId="3" borderId="5" xfId="2" applyFont="1" applyFill="1" applyBorder="1"/>
    <xf numFmtId="0" fontId="13" fillId="3" borderId="8" xfId="2" applyFont="1" applyFill="1" applyBorder="1" applyAlignment="1">
      <alignment horizontal="center"/>
    </xf>
    <xf numFmtId="0" fontId="13" fillId="3" borderId="5" xfId="2" applyFill="1" applyBorder="1"/>
    <xf numFmtId="0" fontId="13" fillId="0" borderId="7" xfId="2" applyBorder="1" applyAlignment="1">
      <alignment horizontal="center"/>
    </xf>
    <xf numFmtId="0" fontId="13" fillId="3" borderId="7" xfId="2" applyFont="1" applyFill="1" applyBorder="1" applyAlignment="1">
      <alignment horizontal="center"/>
    </xf>
    <xf numFmtId="0" fontId="13" fillId="0" borderId="8" xfId="2" applyBorder="1" applyAlignment="1">
      <alignment horizontal="center"/>
    </xf>
    <xf numFmtId="0" fontId="13" fillId="3" borderId="6" xfId="2" applyFont="1" applyFill="1" applyBorder="1" applyAlignment="1">
      <alignment horizontal="center"/>
    </xf>
    <xf numFmtId="0" fontId="13" fillId="0" borderId="6" xfId="2" applyFont="1" applyBorder="1" applyAlignment="1">
      <alignment horizontal="center"/>
    </xf>
    <xf numFmtId="0" fontId="13" fillId="0" borderId="6" xfId="2" quotePrefix="1" applyBorder="1" applyAlignment="1">
      <alignment horizontal="center"/>
    </xf>
    <xf numFmtId="0" fontId="13" fillId="0" borderId="7" xfId="2" quotePrefix="1" applyBorder="1" applyAlignment="1">
      <alignment horizontal="center"/>
    </xf>
    <xf numFmtId="0" fontId="13" fillId="3" borderId="8" xfId="2" applyFill="1" applyBorder="1" applyAlignment="1">
      <alignment horizontal="center"/>
    </xf>
    <xf numFmtId="0" fontId="0" fillId="6" borderId="0" xfId="0" applyFill="1" applyProtection="1">
      <protection locked="0"/>
    </xf>
    <xf numFmtId="0" fontId="0" fillId="7" borderId="0" xfId="0" applyFill="1" applyProtection="1">
      <protection locked="0"/>
    </xf>
    <xf numFmtId="0" fontId="0" fillId="0" borderId="0" xfId="0" applyAlignment="1" applyProtection="1">
      <alignment horizontal="left"/>
    </xf>
    <xf numFmtId="0" fontId="13" fillId="0" borderId="5" xfId="2" applyBorder="1" applyProtection="1">
      <protection locked="0"/>
    </xf>
    <xf numFmtId="0" fontId="13" fillId="0" borderId="7" xfId="2" applyFont="1" applyBorder="1" applyAlignment="1" applyProtection="1">
      <alignment horizontal="center"/>
      <protection locked="0"/>
    </xf>
    <xf numFmtId="164" fontId="13" fillId="0" borderId="8" xfId="2" applyNumberFormat="1" applyBorder="1" applyAlignment="1" applyProtection="1">
      <alignment horizontal="center"/>
      <protection locked="0"/>
    </xf>
    <xf numFmtId="0" fontId="13" fillId="3" borderId="5" xfId="2" applyFont="1" applyFill="1" applyBorder="1" applyProtection="1">
      <protection locked="0"/>
    </xf>
    <xf numFmtId="164" fontId="13" fillId="3" borderId="7" xfId="2" applyNumberFormat="1" applyFont="1" applyFill="1" applyBorder="1" applyAlignment="1" applyProtection="1">
      <alignment horizontal="center"/>
      <protection locked="0"/>
    </xf>
    <xf numFmtId="0" fontId="13" fillId="3" borderId="8" xfId="2" applyFont="1" applyFill="1" applyBorder="1" applyAlignment="1" applyProtection="1">
      <alignment horizontal="center"/>
      <protection locked="0"/>
    </xf>
    <xf numFmtId="0" fontId="13" fillId="0" borderId="7" xfId="2" applyBorder="1" applyAlignment="1" applyProtection="1">
      <alignment horizontal="center"/>
      <protection locked="0"/>
    </xf>
    <xf numFmtId="0" fontId="13" fillId="0" borderId="8" xfId="2" applyBorder="1" applyAlignment="1" applyProtection="1">
      <alignment horizontal="center"/>
      <protection locked="0"/>
    </xf>
    <xf numFmtId="0" fontId="13" fillId="3" borderId="5" xfId="2" applyFill="1" applyBorder="1" applyProtection="1">
      <protection locked="0"/>
    </xf>
    <xf numFmtId="0" fontId="13" fillId="3" borderId="7" xfId="2" applyFont="1" applyFill="1" applyBorder="1" applyAlignment="1" applyProtection="1">
      <alignment horizontal="center"/>
      <protection locked="0"/>
    </xf>
    <xf numFmtId="0" fontId="13" fillId="0" borderId="8" xfId="2" applyFont="1" applyBorder="1" applyAlignment="1" applyProtection="1">
      <alignment horizontal="center"/>
      <protection locked="0"/>
    </xf>
    <xf numFmtId="0" fontId="13" fillId="3" borderId="6" xfId="2" applyFont="1" applyFill="1" applyBorder="1" applyAlignment="1" applyProtection="1">
      <alignment horizontal="center"/>
      <protection locked="0"/>
    </xf>
    <xf numFmtId="0" fontId="13" fillId="0" borderId="6" xfId="2" applyFont="1" applyBorder="1" applyAlignment="1" applyProtection="1">
      <alignment horizontal="center"/>
      <protection locked="0"/>
    </xf>
    <xf numFmtId="0" fontId="13" fillId="3" borderId="8" xfId="2" quotePrefix="1" applyFill="1" applyBorder="1" applyAlignment="1" applyProtection="1">
      <alignment horizontal="center"/>
      <protection locked="0"/>
    </xf>
    <xf numFmtId="0" fontId="13" fillId="0" borderId="6" xfId="2" applyBorder="1" applyProtection="1">
      <protection locked="0"/>
    </xf>
    <xf numFmtId="0" fontId="13" fillId="0" borderId="7" xfId="2" applyBorder="1" applyProtection="1">
      <protection locked="0"/>
    </xf>
    <xf numFmtId="0" fontId="13" fillId="0" borderId="8" xfId="2" applyBorder="1" applyProtection="1">
      <protection locked="0"/>
    </xf>
    <xf numFmtId="0" fontId="13" fillId="0" borderId="9" xfId="2" applyBorder="1" applyProtection="1">
      <protection locked="0"/>
    </xf>
    <xf numFmtId="0" fontId="13" fillId="0" borderId="10" xfId="2" applyBorder="1" applyProtection="1">
      <protection locked="0"/>
    </xf>
    <xf numFmtId="0" fontId="13" fillId="0" borderId="11" xfId="2" applyBorder="1" applyProtection="1">
      <protection locked="0"/>
    </xf>
    <xf numFmtId="0" fontId="13" fillId="0" borderId="12" xfId="2" applyBorder="1" applyProtection="1">
      <protection locked="0"/>
    </xf>
    <xf numFmtId="0" fontId="1" fillId="0" borderId="0" xfId="0" applyFont="1" applyAlignment="1" applyProtection="1">
      <alignment horizontal="left"/>
      <protection locked="0"/>
    </xf>
    <xf numFmtId="0" fontId="1" fillId="0" borderId="0" xfId="0" applyFont="1" applyProtection="1"/>
    <xf numFmtId="0" fontId="0" fillId="0" borderId="0" xfId="0" applyAlignment="1" applyProtection="1">
      <alignment horizontal="center"/>
    </xf>
    <xf numFmtId="0" fontId="0" fillId="0" borderId="0" xfId="0" applyProtection="1"/>
    <xf numFmtId="0" fontId="0" fillId="0" borderId="0" xfId="0" applyAlignment="1" applyProtection="1">
      <alignment horizontal="right"/>
    </xf>
    <xf numFmtId="0" fontId="0" fillId="0" borderId="0" xfId="0" quotePrefix="1" applyAlignment="1" applyProtection="1">
      <alignment horizontal="left"/>
    </xf>
    <xf numFmtId="0" fontId="0" fillId="2" borderId="0" xfId="0" applyFill="1" applyAlignment="1" applyProtection="1">
      <alignment horizontal="right"/>
    </xf>
    <xf numFmtId="14" fontId="0" fillId="0" borderId="0" xfId="0" applyNumberFormat="1" applyAlignment="1">
      <alignment horizontal="left"/>
    </xf>
    <xf numFmtId="0" fontId="0" fillId="8" borderId="0" xfId="0" applyFill="1"/>
    <xf numFmtId="0" fontId="6" fillId="0" borderId="0" xfId="1" applyFont="1" applyAlignment="1" applyProtection="1">
      <protection locked="0"/>
    </xf>
    <xf numFmtId="0" fontId="0" fillId="9" borderId="0" xfId="0" applyFill="1"/>
    <xf numFmtId="0" fontId="1" fillId="0" borderId="0" xfId="0" applyFont="1" applyAlignment="1">
      <alignment horizontal="right"/>
    </xf>
    <xf numFmtId="0" fontId="0" fillId="10" borderId="0" xfId="0" applyFill="1" applyAlignment="1" applyProtection="1">
      <alignment horizontal="center"/>
      <protection locked="0"/>
    </xf>
    <xf numFmtId="0" fontId="1" fillId="0" borderId="0" xfId="0" applyFont="1" applyAlignment="1">
      <alignment horizontal="center"/>
    </xf>
    <xf numFmtId="14" fontId="0" fillId="0" borderId="0" xfId="0" applyNumberFormat="1"/>
    <xf numFmtId="164" fontId="13" fillId="0" borderId="8" xfId="2" applyNumberFormat="1" applyFont="1" applyBorder="1" applyAlignment="1">
      <alignment horizontal="center"/>
    </xf>
    <xf numFmtId="164" fontId="13" fillId="0" borderId="12" xfId="2" applyNumberFormat="1" applyFont="1" applyBorder="1" applyAlignment="1">
      <alignment horizontal="center"/>
    </xf>
    <xf numFmtId="0" fontId="1" fillId="0" borderId="0" xfId="0" applyFont="1" applyAlignment="1">
      <alignment horizontal="center"/>
    </xf>
  </cellXfs>
  <cellStyles count="3">
    <cellStyle name="Lien hypertexte" xfId="1" builtinId="8"/>
    <cellStyle name="Normal" xfId="0" builtinId="0"/>
    <cellStyle name="Normal 2" xfId="2"/>
  </cellStyles>
  <dxfs count="30">
    <dxf>
      <font>
        <strike val="0"/>
        <color theme="4" tint="-0.499984740745262"/>
      </font>
    </dxf>
    <dxf>
      <font>
        <strike val="0"/>
        <color theme="6" tint="-0.499984740745262"/>
      </font>
    </dxf>
    <dxf>
      <font>
        <strike val="0"/>
        <color theme="4" tint="-0.499984740745262"/>
      </font>
    </dxf>
    <dxf>
      <font>
        <strike val="0"/>
        <color theme="6" tint="-0.499984740745262"/>
      </font>
    </dxf>
    <dxf>
      <font>
        <strike val="0"/>
        <color theme="4" tint="-0.499984740745262"/>
      </font>
    </dxf>
    <dxf>
      <font>
        <strike val="0"/>
        <color theme="6" tint="-0.499984740745262"/>
      </font>
    </dxf>
    <dxf>
      <font>
        <strike val="0"/>
        <color theme="6" tint="-0.499984740745262"/>
      </font>
    </dxf>
    <dxf>
      <font>
        <b val="0"/>
        <i val="0"/>
        <strike val="0"/>
        <color rgb="FFFF0000"/>
      </font>
    </dxf>
    <dxf>
      <font>
        <strike val="0"/>
        <color theme="4" tint="-0.499984740745262"/>
      </font>
    </dxf>
    <dxf>
      <font>
        <b val="0"/>
        <i val="0"/>
        <strike val="0"/>
        <color rgb="FFFF0000"/>
      </font>
    </dxf>
    <dxf>
      <font>
        <b val="0"/>
        <i val="0"/>
        <strike val="0"/>
        <color rgb="FFFF0000"/>
      </font>
    </dxf>
    <dxf>
      <font>
        <b val="0"/>
        <i val="0"/>
        <strike val="0"/>
        <color rgb="FFFF0000"/>
      </font>
    </dxf>
    <dxf>
      <font>
        <strike val="0"/>
        <color theme="4" tint="-0.499984740745262"/>
      </font>
    </dxf>
    <dxf>
      <font>
        <strike val="0"/>
        <color theme="6" tint="-0.499984740745262"/>
      </font>
    </dxf>
    <dxf>
      <font>
        <b val="0"/>
        <i val="0"/>
        <strike val="0"/>
        <color rgb="FFFF0000"/>
      </font>
    </dxf>
    <dxf>
      <font>
        <strike val="0"/>
        <color theme="6" tint="-0.499984740745262"/>
      </font>
    </dxf>
    <dxf>
      <font>
        <strike val="0"/>
        <color theme="4" tint="-0.499984740745262"/>
      </font>
    </dxf>
    <dxf>
      <font>
        <b val="0"/>
        <i val="0"/>
        <strike val="0"/>
        <color rgb="FFFF0000"/>
      </font>
    </dxf>
    <dxf>
      <font>
        <strike val="0"/>
        <color theme="6" tint="-0.499984740745262"/>
      </font>
    </dxf>
    <dxf>
      <font>
        <strike val="0"/>
        <color theme="4" tint="-0.499984740745262"/>
      </font>
    </dxf>
    <dxf>
      <font>
        <b val="0"/>
        <i val="0"/>
        <strike val="0"/>
        <color rgb="FFFF0000"/>
      </font>
    </dxf>
    <dxf>
      <font>
        <strike val="0"/>
      </font>
      <fill>
        <patternFill>
          <bgColor theme="3" tint="0.39994506668294322"/>
        </patternFill>
      </fill>
    </dxf>
    <dxf>
      <font>
        <color rgb="FFFF0000"/>
      </font>
      <fill>
        <patternFill>
          <bgColor rgb="FFFFFF00"/>
        </patternFill>
      </fill>
    </dxf>
    <dxf>
      <font>
        <b/>
        <i val="0"/>
      </font>
    </dxf>
    <dxf>
      <font>
        <b/>
        <i val="0"/>
        <strike val="0"/>
        <color theme="3" tint="-0.24994659260841701"/>
      </font>
      <fill>
        <patternFill patternType="solid">
          <bgColor theme="3" tint="0.79998168889431442"/>
        </patternFill>
      </fill>
    </dxf>
    <dxf>
      <fill>
        <patternFill>
          <bgColor theme="3" tint="0.59996337778862885"/>
        </patternFill>
      </fill>
    </dxf>
    <dxf>
      <fill>
        <patternFill>
          <bgColor theme="6" tint="0.39994506668294322"/>
        </patternFill>
      </fill>
    </dxf>
    <dxf>
      <font>
        <strike val="0"/>
        <color rgb="FFFF0000"/>
      </font>
    </dxf>
    <dxf>
      <font>
        <strike val="0"/>
        <color theme="3" tint="-0.24994659260841701"/>
      </font>
    </dxf>
    <dxf>
      <font>
        <b val="0"/>
        <i val="0"/>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87</xdr:row>
      <xdr:rowOff>28575</xdr:rowOff>
    </xdr:from>
    <xdr:to>
      <xdr:col>2</xdr:col>
      <xdr:colOff>276225</xdr:colOff>
      <xdr:row>98</xdr:row>
      <xdr:rowOff>0</xdr:rowOff>
    </xdr:to>
    <xdr:pic>
      <xdr:nvPicPr>
        <xdr:cNvPr id="2" name="Image 1"/>
        <xdr:cNvPicPr/>
      </xdr:nvPicPr>
      <xdr:blipFill>
        <a:blip xmlns:r="http://schemas.openxmlformats.org/officeDocument/2006/relationships" r:embed="rId1"/>
        <a:srcRect/>
        <a:stretch>
          <a:fillRect/>
        </a:stretch>
      </xdr:blipFill>
      <xdr:spPr bwMode="auto">
        <a:xfrm>
          <a:off x="514350" y="7286625"/>
          <a:ext cx="2495550" cy="2066925"/>
        </a:xfrm>
        <a:prstGeom prst="rect">
          <a:avLst/>
        </a:prstGeom>
        <a:noFill/>
        <a:ln w="9525">
          <a:noFill/>
          <a:miter lim="800000"/>
          <a:headEnd/>
          <a:tailEnd/>
        </a:ln>
      </xdr:spPr>
    </xdr:pic>
    <xdr:clientData/>
  </xdr:twoCellAnchor>
  <xdr:twoCellAnchor editAs="oneCell">
    <xdr:from>
      <xdr:col>3</xdr:col>
      <xdr:colOff>0</xdr:colOff>
      <xdr:row>86</xdr:row>
      <xdr:rowOff>28575</xdr:rowOff>
    </xdr:from>
    <xdr:to>
      <xdr:col>6</xdr:col>
      <xdr:colOff>133350</xdr:colOff>
      <xdr:row>97</xdr:row>
      <xdr:rowOff>161925</xdr:rowOff>
    </xdr:to>
    <xdr:pic>
      <xdr:nvPicPr>
        <xdr:cNvPr id="3" name="Image 2"/>
        <xdr:cNvPicPr/>
      </xdr:nvPicPr>
      <xdr:blipFill>
        <a:blip xmlns:r="http://schemas.openxmlformats.org/officeDocument/2006/relationships" r:embed="rId2"/>
        <a:srcRect/>
        <a:stretch>
          <a:fillRect/>
        </a:stretch>
      </xdr:blipFill>
      <xdr:spPr bwMode="auto">
        <a:xfrm>
          <a:off x="3543300" y="7286625"/>
          <a:ext cx="5381625" cy="2238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K109"/>
  <sheetViews>
    <sheetView tabSelected="1" workbookViewId="0">
      <pane xSplit="10" ySplit="11" topLeftCell="K12" activePane="bottomRight" state="frozen"/>
      <selection pane="topRight" activeCell="K1" sqref="K1"/>
      <selection pane="bottomLeft" activeCell="A12" sqref="A12"/>
      <selection pane="bottomRight" activeCell="N4" sqref="N4"/>
    </sheetView>
  </sheetViews>
  <sheetFormatPr baseColWidth="10" defaultRowHeight="15"/>
  <cols>
    <col min="1" max="1" width="3.7109375" customWidth="1"/>
    <col min="2" max="2" width="13.28515625" customWidth="1"/>
    <col min="3" max="3" width="18.7109375" customWidth="1"/>
    <col min="4" max="4" width="12.7109375" style="24" customWidth="1"/>
    <col min="5" max="5" width="10.7109375" customWidth="1"/>
    <col min="6" max="6" width="7.7109375" customWidth="1"/>
    <col min="7" max="7" width="6.42578125" customWidth="1"/>
    <col min="8" max="8" width="7" customWidth="1"/>
    <col min="9" max="9" width="7.28515625" customWidth="1"/>
    <col min="10" max="10" width="4.28515625" customWidth="1"/>
    <col min="11" max="11" width="4.5703125" customWidth="1"/>
    <col min="12" max="12" width="6.5703125" customWidth="1"/>
    <col min="13" max="13" width="4.42578125" customWidth="1"/>
    <col min="14" max="14" width="77.42578125" style="28" customWidth="1"/>
    <col min="15" max="15" width="8.140625" style="28" customWidth="1"/>
    <col min="16" max="16" width="3.7109375" style="28" customWidth="1"/>
    <col min="17" max="17" width="17.7109375" style="28" customWidth="1"/>
    <col min="18" max="18" width="2.42578125" customWidth="1"/>
    <col min="19" max="19" width="49" customWidth="1"/>
    <col min="20" max="20" width="2.140625" customWidth="1"/>
    <col min="21" max="21" width="10.7109375" customWidth="1"/>
    <col min="22" max="22" width="1.7109375" customWidth="1"/>
    <col min="23" max="23" width="10" customWidth="1"/>
    <col min="24" max="24" width="41.42578125" customWidth="1"/>
    <col min="26" max="26" width="2.7109375" customWidth="1"/>
    <col min="27" max="27" width="6" customWidth="1"/>
    <col min="28" max="28" width="8" customWidth="1"/>
    <col min="29" max="29" width="5.28515625" customWidth="1"/>
    <col min="30" max="30" width="19.140625" customWidth="1"/>
    <col min="32" max="32" width="13.7109375" customWidth="1"/>
    <col min="33" max="33" width="12.5703125" customWidth="1"/>
    <col min="34" max="34" width="2.42578125" customWidth="1"/>
    <col min="35" max="35" width="8.28515625" customWidth="1"/>
    <col min="36" max="36" width="5.85546875" customWidth="1"/>
    <col min="37" max="37" width="11.140625" style="24" customWidth="1"/>
  </cols>
  <sheetData>
    <row r="1" spans="1:34">
      <c r="B1" s="3" t="s">
        <v>168</v>
      </c>
      <c r="N1" s="30" t="s">
        <v>57</v>
      </c>
      <c r="O1" s="28" t="s">
        <v>156</v>
      </c>
      <c r="P1" s="28" t="s">
        <v>131</v>
      </c>
      <c r="Q1" s="92">
        <v>44889</v>
      </c>
    </row>
    <row r="2" spans="1:34" ht="7.5" customHeight="1"/>
    <row r="3" spans="1:34">
      <c r="B3" s="3" t="s">
        <v>85</v>
      </c>
      <c r="C3" s="23"/>
      <c r="D3" s="86" t="s">
        <v>111</v>
      </c>
      <c r="E3" s="87"/>
      <c r="F3" s="86"/>
      <c r="G3" s="87"/>
      <c r="H3" s="88"/>
      <c r="I3" s="88"/>
      <c r="J3" s="88"/>
      <c r="K3" s="86"/>
      <c r="L3" s="87"/>
      <c r="M3" s="3"/>
      <c r="N3" s="28" t="s">
        <v>2</v>
      </c>
    </row>
    <row r="4" spans="1:34" ht="15" customHeight="1">
      <c r="B4" s="1">
        <v>1</v>
      </c>
      <c r="C4" s="28" t="s">
        <v>86</v>
      </c>
      <c r="D4" s="89"/>
      <c r="E4" s="90" t="s">
        <v>72</v>
      </c>
      <c r="F4" s="89"/>
      <c r="G4" s="63"/>
      <c r="H4" s="88"/>
      <c r="I4" s="88"/>
      <c r="J4" s="88"/>
      <c r="K4" s="89"/>
      <c r="L4" s="90"/>
      <c r="M4" s="1"/>
      <c r="N4" s="85" t="s">
        <v>170</v>
      </c>
      <c r="O4" s="35"/>
      <c r="P4" s="35"/>
      <c r="Q4" s="35"/>
    </row>
    <row r="5" spans="1:34" ht="15" customHeight="1">
      <c r="B5" s="1">
        <v>2</v>
      </c>
      <c r="C5" s="28" t="s">
        <v>87</v>
      </c>
      <c r="D5" s="89"/>
      <c r="E5" s="90" t="s">
        <v>126</v>
      </c>
      <c r="F5" s="89"/>
      <c r="G5" s="63"/>
      <c r="H5" s="88"/>
      <c r="I5" s="88"/>
      <c r="J5" s="88"/>
      <c r="K5" s="89"/>
      <c r="L5" s="90"/>
      <c r="M5" s="1"/>
      <c r="N5" s="35"/>
      <c r="O5" s="35"/>
      <c r="P5" s="35"/>
      <c r="Q5" s="35"/>
    </row>
    <row r="6" spans="1:34">
      <c r="B6" s="31"/>
      <c r="C6" s="31"/>
      <c r="D6" s="89"/>
      <c r="E6" s="63" t="str">
        <f>" 1 : Adresse spécifiée par la série + " &amp;$M$6 &amp; " (Doublon)"</f>
        <v xml:space="preserve"> 1 : Adresse spécifiée par la série + 10 (Doublon)</v>
      </c>
      <c r="F6" s="89"/>
      <c r="G6" s="63"/>
      <c r="H6" s="88"/>
      <c r="I6" s="88"/>
      <c r="J6" s="88"/>
      <c r="K6" s="91"/>
      <c r="L6" s="63"/>
      <c r="M6" s="62">
        <v>10</v>
      </c>
      <c r="N6" s="35"/>
      <c r="O6" s="35"/>
      <c r="P6" s="35"/>
      <c r="Q6" s="35"/>
    </row>
    <row r="7" spans="1:34" ht="15" customHeight="1">
      <c r="B7" t="s">
        <v>128</v>
      </c>
      <c r="C7" s="31"/>
      <c r="D7" s="87"/>
      <c r="E7" s="63" t="str">
        <f>" 2 : Adresse spécifiée par la série  + "&amp;M$7 &amp; " (UM ou DT)"</f>
        <v xml:space="preserve"> 2 : Adresse spécifiée par la série  + 20 (UM ou DT)</v>
      </c>
      <c r="F7" s="88"/>
      <c r="G7" s="88"/>
      <c r="H7" s="88"/>
      <c r="I7" s="88"/>
      <c r="J7" s="88"/>
      <c r="K7" s="88"/>
      <c r="L7" s="88"/>
      <c r="M7" s="61">
        <v>20</v>
      </c>
      <c r="N7" s="35"/>
      <c r="O7" s="35"/>
      <c r="P7" s="35"/>
      <c r="Q7" s="35"/>
    </row>
    <row r="8" spans="1:34" ht="15" customHeight="1">
      <c r="B8" s="94" t="s">
        <v>132</v>
      </c>
      <c r="C8" s="31"/>
      <c r="D8" s="87"/>
      <c r="E8" s="90" t="s">
        <v>127</v>
      </c>
      <c r="F8" s="88"/>
      <c r="G8" s="88"/>
      <c r="H8" s="88"/>
      <c r="I8" s="88"/>
      <c r="J8" s="88"/>
      <c r="K8" s="88"/>
      <c r="L8" s="88"/>
      <c r="N8" s="35"/>
      <c r="O8" s="35"/>
      <c r="P8" s="35"/>
      <c r="Q8" s="35"/>
    </row>
    <row r="9" spans="1:34" ht="6.75" customHeight="1">
      <c r="B9" s="36"/>
      <c r="C9" s="31"/>
      <c r="D9" s="37"/>
      <c r="E9" s="31"/>
      <c r="F9" s="31"/>
      <c r="G9" s="31"/>
      <c r="H9" s="31"/>
      <c r="I9" s="31"/>
    </row>
    <row r="10" spans="1:34" ht="15" customHeight="1">
      <c r="C10" s="23" t="s">
        <v>125</v>
      </c>
      <c r="F10" s="102" t="s">
        <v>64</v>
      </c>
      <c r="G10" s="102"/>
      <c r="H10" s="102"/>
      <c r="I10" s="26" t="s">
        <v>61</v>
      </c>
      <c r="J10" s="3" t="s">
        <v>157</v>
      </c>
      <c r="K10" s="3" t="s">
        <v>95</v>
      </c>
      <c r="L10" s="29" t="s">
        <v>59</v>
      </c>
      <c r="M10" s="29" t="s">
        <v>163</v>
      </c>
      <c r="N10" s="23" t="s">
        <v>62</v>
      </c>
      <c r="O10" s="35"/>
      <c r="P10" s="35"/>
      <c r="Q10" s="96" t="s">
        <v>147</v>
      </c>
      <c r="R10" s="97"/>
      <c r="S10" s="25"/>
      <c r="U10" s="3"/>
      <c r="V10" s="3"/>
      <c r="W10" s="25"/>
      <c r="AH10" s="3"/>
    </row>
    <row r="11" spans="1:34">
      <c r="A11" s="3" t="s">
        <v>60</v>
      </c>
      <c r="B11" s="3" t="s">
        <v>58</v>
      </c>
      <c r="C11" s="3" t="s">
        <v>133</v>
      </c>
      <c r="D11" s="40" t="s">
        <v>116</v>
      </c>
      <c r="E11" s="3" t="s">
        <v>0</v>
      </c>
      <c r="F11" s="3" t="s">
        <v>1</v>
      </c>
      <c r="G11" s="3" t="s">
        <v>63</v>
      </c>
      <c r="H11" s="3" t="s">
        <v>95</v>
      </c>
      <c r="I11" s="3"/>
      <c r="J11" s="3"/>
      <c r="K11" s="3"/>
      <c r="L11" s="27" t="s">
        <v>129</v>
      </c>
      <c r="M11" s="27"/>
      <c r="N11" s="27" t="s">
        <v>130</v>
      </c>
      <c r="O11" s="27"/>
      <c r="P11" s="27"/>
      <c r="Q11" s="27" t="s">
        <v>115</v>
      </c>
      <c r="R11" s="3"/>
      <c r="S11" s="36"/>
      <c r="U11" s="3"/>
      <c r="V11" s="3"/>
      <c r="W11" s="3"/>
      <c r="X11" s="3"/>
      <c r="Y11" s="3"/>
      <c r="AH11" s="3"/>
    </row>
    <row r="12" spans="1:34">
      <c r="A12" s="93">
        <v>3</v>
      </c>
      <c r="B12" s="31" t="s">
        <v>145</v>
      </c>
      <c r="C12" s="31" t="s">
        <v>134</v>
      </c>
      <c r="D12" s="37" t="s">
        <v>139</v>
      </c>
      <c r="E12" s="37" t="s">
        <v>92</v>
      </c>
      <c r="F12" s="32">
        <v>0</v>
      </c>
      <c r="G12" s="33">
        <v>3</v>
      </c>
      <c r="H12" s="32">
        <v>0</v>
      </c>
      <c r="I12" s="33">
        <v>1</v>
      </c>
      <c r="J12" s="32"/>
      <c r="K12" s="39" t="str">
        <f>IF(H12="","",IF(H12=0,"&lt;&gt;",IF(H12=1,"←",IF(H12=2,"→",""))))</f>
        <v>&lt;&gt;</v>
      </c>
      <c r="L12" s="24">
        <f t="shared" ref="L12:L43" si="0">IF(ISBLANK(F12),"",IF( G12=-1,"Exclus",IF(G12=0,F12,IF(G12=1,F12+$M$6,IF(G12=2,F12+$M$7,IF(G12=3,3,G12))))))</f>
        <v>3</v>
      </c>
      <c r="M12" s="24">
        <f>I12</f>
        <v>1</v>
      </c>
      <c r="N12" s="35" t="s">
        <v>146</v>
      </c>
      <c r="O12" s="35"/>
      <c r="P12" s="35"/>
      <c r="Q12" s="63" t="str">
        <f>IF( J12="x",TEXT(D12,"##########")&amp;" @ "&amp;TEXT(L12,"###")&amp;"/"&amp;F12+$M$7,TEXT(D12,"##########")&amp;" @ "&amp;TEXT(L12,"###"))</f>
        <v>BB 63000 @ 3</v>
      </c>
      <c r="R12" s="37"/>
      <c r="S12" s="37"/>
      <c r="T12" s="37"/>
      <c r="U12" s="24"/>
      <c r="V12" s="24"/>
      <c r="W12" s="24"/>
    </row>
    <row r="13" spans="1:34">
      <c r="A13" s="93">
        <v>4</v>
      </c>
      <c r="B13" s="31"/>
      <c r="C13" s="31" t="s">
        <v>135</v>
      </c>
      <c r="D13" s="37" t="s">
        <v>140</v>
      </c>
      <c r="E13" s="37" t="s">
        <v>143</v>
      </c>
      <c r="F13" s="32">
        <v>0</v>
      </c>
      <c r="G13" s="33">
        <v>4</v>
      </c>
      <c r="H13" s="32">
        <v>0</v>
      </c>
      <c r="I13" s="33">
        <v>1</v>
      </c>
      <c r="J13" s="32"/>
      <c r="K13" s="98" t="str">
        <f t="shared" ref="K13:K76" si="1">IF(H13="","",IF(H13=0,"&lt;&gt;",IF(H13=1,"←",IF(H13=2,"→",""))))</f>
        <v>&lt;&gt;</v>
      </c>
      <c r="L13" s="24">
        <f t="shared" si="0"/>
        <v>4</v>
      </c>
      <c r="M13" s="24">
        <f t="shared" ref="M13:M48" si="2">I13</f>
        <v>1</v>
      </c>
      <c r="N13" s="35"/>
      <c r="O13" s="35"/>
      <c r="P13" s="35"/>
      <c r="Q13" s="63" t="str">
        <f t="shared" ref="Q13:Q76" si="3">IF( J13="x",TEXT(D13,"##########")&amp;" @ "&amp;TEXT(L13,"###")&amp;"/"&amp;F13+$M$7,TEXT(D13,"##########")&amp;" @ "&amp;TEXT(L13,"###"))</f>
        <v>CC 6500 @ 4</v>
      </c>
      <c r="R13" s="37"/>
      <c r="S13" s="37"/>
      <c r="T13" s="37"/>
      <c r="U13" s="24"/>
      <c r="V13" s="24"/>
      <c r="W13" s="24"/>
    </row>
    <row r="14" spans="1:34">
      <c r="A14" s="93">
        <v>5</v>
      </c>
      <c r="B14" s="31"/>
      <c r="C14" s="31" t="s">
        <v>136</v>
      </c>
      <c r="D14" s="37" t="s">
        <v>141</v>
      </c>
      <c r="E14" s="37" t="s">
        <v>93</v>
      </c>
      <c r="F14" s="32">
        <v>0</v>
      </c>
      <c r="G14" s="33">
        <v>5</v>
      </c>
      <c r="H14" s="32">
        <v>0</v>
      </c>
      <c r="I14" s="33">
        <v>1</v>
      </c>
      <c r="J14" s="32"/>
      <c r="K14" s="98" t="str">
        <f t="shared" si="1"/>
        <v>&lt;&gt;</v>
      </c>
      <c r="L14" s="24">
        <f>IF(ISBLANK(F14),"",IF( G14=-1,"Exclus",IF(G14=0,F14,IF(G14=1,F14+$M$6,IF(G14=2,F14+$M$7,IF(G14=3,3,G14))))))</f>
        <v>5</v>
      </c>
      <c r="M14" s="24">
        <f t="shared" si="2"/>
        <v>1</v>
      </c>
      <c r="N14" s="35"/>
      <c r="O14" s="35"/>
      <c r="P14" s="35"/>
      <c r="Q14" s="63" t="str">
        <f t="shared" si="3"/>
        <v>X 2800 @ 5</v>
      </c>
      <c r="R14" s="37"/>
      <c r="S14" s="37"/>
      <c r="T14" s="37"/>
      <c r="U14" s="24"/>
      <c r="V14" s="24"/>
      <c r="W14" s="24"/>
    </row>
    <row r="15" spans="1:34">
      <c r="A15" s="93">
        <v>6</v>
      </c>
      <c r="B15" s="31"/>
      <c r="C15" s="31" t="s">
        <v>120</v>
      </c>
      <c r="D15" s="37" t="s">
        <v>142</v>
      </c>
      <c r="E15" s="37" t="s">
        <v>94</v>
      </c>
      <c r="F15" s="32">
        <v>0</v>
      </c>
      <c r="G15" s="33">
        <v>6</v>
      </c>
      <c r="H15" s="32">
        <v>0</v>
      </c>
      <c r="I15" s="33">
        <v>1</v>
      </c>
      <c r="J15" s="32"/>
      <c r="K15" s="98" t="str">
        <f t="shared" si="1"/>
        <v>&lt;&gt;</v>
      </c>
      <c r="L15" s="24">
        <f t="shared" si="0"/>
        <v>6</v>
      </c>
      <c r="M15" s="24">
        <f t="shared" si="2"/>
        <v>1</v>
      </c>
      <c r="N15" s="35"/>
      <c r="O15" s="35"/>
      <c r="P15" s="35"/>
      <c r="Q15" s="63" t="str">
        <f t="shared" si="3"/>
        <v>141R @ 6</v>
      </c>
      <c r="R15" s="37"/>
      <c r="S15" s="37"/>
      <c r="T15" s="37"/>
      <c r="U15" s="24"/>
      <c r="V15" s="24"/>
      <c r="W15" s="24"/>
    </row>
    <row r="16" spans="1:34">
      <c r="A16" s="93">
        <v>7</v>
      </c>
      <c r="B16" s="31"/>
      <c r="C16" s="31" t="s">
        <v>119</v>
      </c>
      <c r="D16" s="37" t="s">
        <v>148</v>
      </c>
      <c r="E16" s="37" t="s">
        <v>92</v>
      </c>
      <c r="F16" s="32">
        <v>0</v>
      </c>
      <c r="G16" s="33">
        <v>7</v>
      </c>
      <c r="H16" s="32">
        <v>0</v>
      </c>
      <c r="I16" s="33">
        <v>1</v>
      </c>
      <c r="J16" s="32"/>
      <c r="K16" s="98" t="str">
        <f t="shared" si="1"/>
        <v>&lt;&gt;</v>
      </c>
      <c r="L16" s="24">
        <f t="shared" si="0"/>
        <v>7</v>
      </c>
      <c r="M16" s="24">
        <f t="shared" si="2"/>
        <v>1</v>
      </c>
      <c r="N16" s="35"/>
      <c r="O16" s="35"/>
      <c r="P16" s="35"/>
      <c r="Q16" s="63" t="str">
        <f t="shared" si="3"/>
        <v>YDE 20.002  @ 7</v>
      </c>
      <c r="R16" s="37"/>
      <c r="S16" s="37"/>
      <c r="T16" s="37"/>
      <c r="U16" s="24"/>
      <c r="V16" s="24"/>
      <c r="W16" s="24"/>
    </row>
    <row r="17" spans="1:34">
      <c r="A17" s="93">
        <v>8</v>
      </c>
      <c r="B17" s="31"/>
      <c r="C17" s="31" t="s">
        <v>137</v>
      </c>
      <c r="D17" s="37" t="s">
        <v>138</v>
      </c>
      <c r="E17" s="37" t="s">
        <v>154</v>
      </c>
      <c r="F17" s="32">
        <v>0</v>
      </c>
      <c r="G17" s="33">
        <v>8</v>
      </c>
      <c r="H17" s="32">
        <v>0</v>
      </c>
      <c r="I17" s="33">
        <v>1</v>
      </c>
      <c r="J17" s="32"/>
      <c r="K17" s="98" t="str">
        <f t="shared" si="1"/>
        <v>&lt;&gt;</v>
      </c>
      <c r="L17" s="24">
        <f t="shared" si="0"/>
        <v>8</v>
      </c>
      <c r="M17" s="24">
        <f t="shared" si="2"/>
        <v>1</v>
      </c>
      <c r="N17" s="35"/>
      <c r="O17" s="35"/>
      <c r="P17" s="35"/>
      <c r="Q17" s="63" t="str">
        <f t="shared" si="3"/>
        <v>DU64 @ 8</v>
      </c>
      <c r="R17" s="37"/>
      <c r="S17" s="37"/>
      <c r="T17" s="37"/>
      <c r="U17" s="24"/>
      <c r="V17" s="24"/>
      <c r="W17" s="24"/>
    </row>
    <row r="18" spans="1:34">
      <c r="A18" s="93">
        <v>9</v>
      </c>
      <c r="B18" s="31"/>
      <c r="C18" s="31"/>
      <c r="D18" s="37"/>
      <c r="E18" s="37"/>
      <c r="F18" s="32">
        <v>0</v>
      </c>
      <c r="G18" s="33">
        <v>9</v>
      </c>
      <c r="H18" s="32">
        <v>0</v>
      </c>
      <c r="I18" s="33">
        <v>1</v>
      </c>
      <c r="J18" s="32"/>
      <c r="K18" s="98" t="str">
        <f t="shared" si="1"/>
        <v>&lt;&gt;</v>
      </c>
      <c r="L18" s="24">
        <f t="shared" si="0"/>
        <v>9</v>
      </c>
      <c r="M18" s="24">
        <f t="shared" si="2"/>
        <v>1</v>
      </c>
      <c r="N18" s="35"/>
      <c r="O18" s="35"/>
      <c r="P18" s="35"/>
      <c r="Q18" s="63" t="str">
        <f t="shared" si="3"/>
        <v xml:space="preserve"> @ 9</v>
      </c>
      <c r="R18" s="37"/>
      <c r="S18" s="37"/>
      <c r="T18" s="37"/>
      <c r="U18" s="24"/>
      <c r="V18" s="24"/>
      <c r="W18" s="24"/>
    </row>
    <row r="19" spans="1:34">
      <c r="A19" s="93">
        <v>10</v>
      </c>
      <c r="B19" s="31"/>
      <c r="C19" s="31"/>
      <c r="D19" s="37"/>
      <c r="E19" s="37"/>
      <c r="F19" s="32">
        <v>0</v>
      </c>
      <c r="G19" s="33">
        <v>10</v>
      </c>
      <c r="H19" s="32">
        <v>0</v>
      </c>
      <c r="I19" s="33">
        <v>1</v>
      </c>
      <c r="J19" s="32"/>
      <c r="K19" s="98" t="str">
        <f t="shared" si="1"/>
        <v>&lt;&gt;</v>
      </c>
      <c r="L19" s="24">
        <f t="shared" si="0"/>
        <v>10</v>
      </c>
      <c r="M19" s="24">
        <f t="shared" si="2"/>
        <v>1</v>
      </c>
      <c r="N19" s="35"/>
      <c r="O19" s="35"/>
      <c r="P19" s="35"/>
      <c r="Q19" s="63" t="str">
        <f t="shared" si="3"/>
        <v xml:space="preserve"> @ 10</v>
      </c>
      <c r="R19" s="37"/>
      <c r="S19" s="37"/>
      <c r="T19" s="37"/>
      <c r="U19" s="24"/>
      <c r="V19" s="24"/>
      <c r="W19" s="24"/>
    </row>
    <row r="20" spans="1:34">
      <c r="A20" s="93">
        <v>11</v>
      </c>
      <c r="B20" s="31"/>
      <c r="C20" s="31"/>
      <c r="D20" s="37"/>
      <c r="E20" s="37"/>
      <c r="F20" s="32">
        <v>0</v>
      </c>
      <c r="G20" s="33">
        <v>11</v>
      </c>
      <c r="H20" s="32">
        <v>0</v>
      </c>
      <c r="I20" s="33">
        <v>1</v>
      </c>
      <c r="J20" s="32"/>
      <c r="K20" s="98" t="str">
        <f t="shared" si="1"/>
        <v>&lt;&gt;</v>
      </c>
      <c r="L20" s="24">
        <f t="shared" si="0"/>
        <v>11</v>
      </c>
      <c r="M20" s="24">
        <f t="shared" si="2"/>
        <v>1</v>
      </c>
      <c r="N20" s="35"/>
      <c r="O20" s="35"/>
      <c r="P20" s="35"/>
      <c r="Q20" s="63" t="str">
        <f t="shared" si="3"/>
        <v xml:space="preserve"> @ 11</v>
      </c>
      <c r="R20" s="37"/>
      <c r="S20" s="37"/>
      <c r="T20" s="37"/>
      <c r="U20" s="24"/>
      <c r="V20" s="24"/>
      <c r="W20" s="24"/>
    </row>
    <row r="21" spans="1:34">
      <c r="A21" s="93">
        <v>12</v>
      </c>
      <c r="B21" s="31"/>
      <c r="C21" s="31"/>
      <c r="D21" s="37"/>
      <c r="E21" s="37"/>
      <c r="F21" s="32">
        <v>0</v>
      </c>
      <c r="G21" s="33">
        <v>12</v>
      </c>
      <c r="H21" s="32">
        <v>0</v>
      </c>
      <c r="I21" s="33">
        <v>1</v>
      </c>
      <c r="J21" s="32"/>
      <c r="K21" s="98" t="str">
        <f t="shared" si="1"/>
        <v>&lt;&gt;</v>
      </c>
      <c r="L21" s="24">
        <f t="shared" si="0"/>
        <v>12</v>
      </c>
      <c r="M21" s="24">
        <f t="shared" si="2"/>
        <v>1</v>
      </c>
      <c r="N21" s="35"/>
      <c r="O21" s="35"/>
      <c r="P21" s="35"/>
      <c r="Q21" s="63" t="str">
        <f t="shared" si="3"/>
        <v xml:space="preserve"> @ 12</v>
      </c>
      <c r="R21" s="37"/>
      <c r="S21" s="37"/>
      <c r="T21" s="37"/>
      <c r="U21" s="24"/>
      <c r="V21" s="24"/>
      <c r="W21" s="24"/>
    </row>
    <row r="22" spans="1:34">
      <c r="A22" s="93">
        <v>13</v>
      </c>
      <c r="B22" s="31"/>
      <c r="C22" s="31"/>
      <c r="D22" s="37"/>
      <c r="E22" s="37"/>
      <c r="F22" s="32">
        <v>0</v>
      </c>
      <c r="G22" s="33">
        <v>13</v>
      </c>
      <c r="H22" s="32">
        <v>0</v>
      </c>
      <c r="I22" s="33">
        <v>1</v>
      </c>
      <c r="J22" s="32"/>
      <c r="K22" s="98" t="str">
        <f t="shared" si="1"/>
        <v>&lt;&gt;</v>
      </c>
      <c r="L22" s="24">
        <f t="shared" si="0"/>
        <v>13</v>
      </c>
      <c r="M22" s="24">
        <f t="shared" si="2"/>
        <v>1</v>
      </c>
      <c r="N22" s="35"/>
      <c r="O22" s="35"/>
      <c r="P22" s="35"/>
      <c r="Q22" s="63" t="str">
        <f t="shared" si="3"/>
        <v xml:space="preserve"> @ 13</v>
      </c>
      <c r="R22" s="37"/>
      <c r="S22" s="37"/>
      <c r="T22" s="37"/>
      <c r="U22" s="24"/>
      <c r="V22" s="24"/>
      <c r="W22" s="24"/>
      <c r="AH22" s="2"/>
    </row>
    <row r="23" spans="1:34">
      <c r="A23" s="93">
        <v>14</v>
      </c>
      <c r="B23" s="31"/>
      <c r="C23" s="31"/>
      <c r="D23" s="37"/>
      <c r="E23" s="37"/>
      <c r="F23" s="32">
        <v>0</v>
      </c>
      <c r="G23" s="33">
        <v>14</v>
      </c>
      <c r="H23" s="32">
        <v>0</v>
      </c>
      <c r="I23" s="33">
        <v>1</v>
      </c>
      <c r="J23" s="32"/>
      <c r="K23" s="98" t="str">
        <f t="shared" si="1"/>
        <v>&lt;&gt;</v>
      </c>
      <c r="L23" s="24">
        <f t="shared" si="0"/>
        <v>14</v>
      </c>
      <c r="M23" s="24">
        <f t="shared" si="2"/>
        <v>1</v>
      </c>
      <c r="N23" s="35"/>
      <c r="O23" s="35"/>
      <c r="P23" s="35"/>
      <c r="Q23" s="63" t="str">
        <f t="shared" si="3"/>
        <v xml:space="preserve"> @ 14</v>
      </c>
      <c r="R23" s="37"/>
      <c r="S23" s="37"/>
      <c r="T23" s="37"/>
      <c r="U23" s="24"/>
      <c r="V23" s="24"/>
      <c r="W23" s="24"/>
      <c r="AH23" s="2"/>
    </row>
    <row r="24" spans="1:34">
      <c r="A24" s="93">
        <v>15</v>
      </c>
      <c r="B24" s="31"/>
      <c r="C24" s="31"/>
      <c r="D24" s="37"/>
      <c r="E24" s="37"/>
      <c r="F24" s="32">
        <v>0</v>
      </c>
      <c r="G24" s="33">
        <v>15</v>
      </c>
      <c r="H24" s="32">
        <v>0</v>
      </c>
      <c r="I24" s="33">
        <v>1</v>
      </c>
      <c r="J24" s="32"/>
      <c r="K24" s="98" t="str">
        <f t="shared" si="1"/>
        <v>&lt;&gt;</v>
      </c>
      <c r="L24" s="24">
        <f t="shared" si="0"/>
        <v>15</v>
      </c>
      <c r="M24" s="24">
        <f t="shared" si="2"/>
        <v>1</v>
      </c>
      <c r="N24" s="35"/>
      <c r="O24" s="35"/>
      <c r="P24" s="35"/>
      <c r="Q24" s="63" t="str">
        <f t="shared" si="3"/>
        <v xml:space="preserve"> @ 15</v>
      </c>
      <c r="R24" s="37"/>
      <c r="S24" s="37"/>
      <c r="T24" s="37"/>
      <c r="U24" s="24"/>
      <c r="V24" s="24"/>
      <c r="W24" s="24"/>
    </row>
    <row r="25" spans="1:34">
      <c r="A25" s="93">
        <v>16</v>
      </c>
      <c r="B25" s="31"/>
      <c r="C25" s="31"/>
      <c r="D25" s="37"/>
      <c r="E25" s="37"/>
      <c r="F25" s="32">
        <v>0</v>
      </c>
      <c r="G25" s="33">
        <v>16</v>
      </c>
      <c r="H25" s="32">
        <v>0</v>
      </c>
      <c r="I25" s="33">
        <v>1</v>
      </c>
      <c r="J25" s="32"/>
      <c r="K25" s="98" t="str">
        <f t="shared" si="1"/>
        <v>&lt;&gt;</v>
      </c>
      <c r="L25" s="24">
        <f t="shared" si="0"/>
        <v>16</v>
      </c>
      <c r="M25" s="24">
        <f t="shared" si="2"/>
        <v>1</v>
      </c>
      <c r="N25" s="35"/>
      <c r="O25" s="35"/>
      <c r="P25" s="35"/>
      <c r="Q25" s="63" t="str">
        <f t="shared" si="3"/>
        <v xml:space="preserve"> @ 16</v>
      </c>
      <c r="R25" s="37"/>
      <c r="S25" s="37"/>
      <c r="T25" s="37"/>
      <c r="U25" s="24"/>
      <c r="V25" s="24"/>
      <c r="W25" s="24"/>
    </row>
    <row r="26" spans="1:34">
      <c r="A26" s="95">
        <v>17</v>
      </c>
      <c r="B26" s="31"/>
      <c r="C26" s="31"/>
      <c r="D26" s="37"/>
      <c r="E26" s="37"/>
      <c r="F26" s="32">
        <v>0</v>
      </c>
      <c r="G26" s="33">
        <v>17</v>
      </c>
      <c r="H26" s="32">
        <v>0</v>
      </c>
      <c r="I26" s="33">
        <v>1</v>
      </c>
      <c r="J26" s="32"/>
      <c r="K26" s="98" t="str">
        <f t="shared" si="1"/>
        <v>&lt;&gt;</v>
      </c>
      <c r="L26" s="24">
        <f t="shared" si="0"/>
        <v>17</v>
      </c>
      <c r="M26" s="24">
        <f t="shared" si="2"/>
        <v>1</v>
      </c>
      <c r="N26" s="35"/>
      <c r="O26" s="35"/>
      <c r="P26" s="35"/>
      <c r="Q26" s="63" t="str">
        <f t="shared" si="3"/>
        <v xml:space="preserve"> @ 17</v>
      </c>
      <c r="R26" s="37"/>
      <c r="S26" s="37"/>
      <c r="T26" s="37"/>
      <c r="U26" s="24"/>
      <c r="V26" s="24"/>
      <c r="W26" s="24"/>
    </row>
    <row r="27" spans="1:34">
      <c r="A27" s="95">
        <v>18</v>
      </c>
      <c r="B27" s="31"/>
      <c r="C27" s="31"/>
      <c r="D27" s="37"/>
      <c r="E27" s="37"/>
      <c r="F27" s="32">
        <v>0</v>
      </c>
      <c r="G27" s="33">
        <v>18</v>
      </c>
      <c r="H27" s="32">
        <v>0</v>
      </c>
      <c r="I27" s="33">
        <v>1</v>
      </c>
      <c r="J27" s="32"/>
      <c r="K27" s="98" t="str">
        <f t="shared" si="1"/>
        <v>&lt;&gt;</v>
      </c>
      <c r="L27" s="24">
        <f t="shared" si="0"/>
        <v>18</v>
      </c>
      <c r="M27" s="24">
        <f t="shared" si="2"/>
        <v>1</v>
      </c>
      <c r="N27" s="35"/>
      <c r="O27" s="35"/>
      <c r="P27" s="35"/>
      <c r="Q27" s="63" t="str">
        <f t="shared" si="3"/>
        <v xml:space="preserve"> @ 18</v>
      </c>
      <c r="R27" s="37"/>
      <c r="S27" s="37"/>
      <c r="T27" s="37"/>
      <c r="U27" s="24"/>
      <c r="V27" s="24"/>
      <c r="W27" s="24"/>
    </row>
    <row r="28" spans="1:34">
      <c r="A28" s="95">
        <v>19</v>
      </c>
      <c r="B28" s="31"/>
      <c r="C28" s="31"/>
      <c r="D28" s="37"/>
      <c r="E28" s="37"/>
      <c r="F28" s="32">
        <v>0</v>
      </c>
      <c r="G28" s="33">
        <v>19</v>
      </c>
      <c r="H28" s="32">
        <v>0</v>
      </c>
      <c r="I28" s="33">
        <v>1</v>
      </c>
      <c r="J28" s="32"/>
      <c r="K28" s="98" t="str">
        <f t="shared" si="1"/>
        <v>&lt;&gt;</v>
      </c>
      <c r="L28" s="24">
        <f t="shared" si="0"/>
        <v>19</v>
      </c>
      <c r="M28" s="24">
        <f t="shared" si="2"/>
        <v>1</v>
      </c>
      <c r="N28" s="35"/>
      <c r="O28" s="35"/>
      <c r="P28" s="35"/>
      <c r="Q28" s="63" t="str">
        <f t="shared" si="3"/>
        <v xml:space="preserve"> @ 19</v>
      </c>
      <c r="R28" s="37"/>
      <c r="S28" s="37"/>
      <c r="T28" s="37"/>
      <c r="U28" s="24"/>
      <c r="V28" s="24"/>
      <c r="W28" s="24"/>
    </row>
    <row r="29" spans="1:34">
      <c r="A29" s="95">
        <v>20</v>
      </c>
      <c r="B29" s="31"/>
      <c r="C29" s="31"/>
      <c r="D29" s="37"/>
      <c r="E29" s="37"/>
      <c r="F29" s="32">
        <v>0</v>
      </c>
      <c r="G29" s="33">
        <v>20</v>
      </c>
      <c r="H29" s="32">
        <v>0</v>
      </c>
      <c r="I29" s="33">
        <v>1</v>
      </c>
      <c r="J29" s="32"/>
      <c r="K29" s="98" t="str">
        <f t="shared" si="1"/>
        <v>&lt;&gt;</v>
      </c>
      <c r="L29" s="24">
        <f t="shared" si="0"/>
        <v>20</v>
      </c>
      <c r="M29" s="24">
        <f t="shared" si="2"/>
        <v>1</v>
      </c>
      <c r="N29" s="35"/>
      <c r="O29" s="35"/>
      <c r="P29" s="35"/>
      <c r="Q29" s="63" t="str">
        <f t="shared" si="3"/>
        <v xml:space="preserve"> @ 20</v>
      </c>
      <c r="R29" s="37"/>
      <c r="S29" s="37"/>
      <c r="T29" s="37"/>
      <c r="U29" s="24"/>
      <c r="V29" s="24"/>
      <c r="W29" s="24"/>
    </row>
    <row r="30" spans="1:34">
      <c r="A30" s="95">
        <v>21</v>
      </c>
      <c r="B30" s="31"/>
      <c r="C30" s="31"/>
      <c r="D30" s="37"/>
      <c r="E30" s="37"/>
      <c r="F30" s="32">
        <v>0</v>
      </c>
      <c r="G30" s="33">
        <v>21</v>
      </c>
      <c r="H30" s="32">
        <v>0</v>
      </c>
      <c r="I30" s="33">
        <v>1</v>
      </c>
      <c r="J30" s="32"/>
      <c r="K30" s="98" t="str">
        <f t="shared" si="1"/>
        <v>&lt;&gt;</v>
      </c>
      <c r="L30" s="24">
        <f t="shared" si="0"/>
        <v>21</v>
      </c>
      <c r="M30" s="24">
        <f t="shared" si="2"/>
        <v>1</v>
      </c>
      <c r="N30" s="35"/>
      <c r="O30" s="35"/>
      <c r="P30" s="35"/>
      <c r="Q30" s="63" t="str">
        <f t="shared" si="3"/>
        <v xml:space="preserve"> @ 21</v>
      </c>
      <c r="R30" s="37"/>
      <c r="S30" s="37"/>
      <c r="T30" s="37"/>
      <c r="U30" s="24"/>
      <c r="V30" s="24"/>
      <c r="W30" s="24"/>
    </row>
    <row r="31" spans="1:34">
      <c r="A31" s="95">
        <v>22</v>
      </c>
      <c r="B31" s="31"/>
      <c r="C31" s="31"/>
      <c r="D31" s="37"/>
      <c r="E31" s="37"/>
      <c r="F31" s="32">
        <v>0</v>
      </c>
      <c r="G31" s="33">
        <v>22</v>
      </c>
      <c r="H31" s="32">
        <v>0</v>
      </c>
      <c r="I31" s="33">
        <v>1</v>
      </c>
      <c r="J31" s="32"/>
      <c r="K31" s="98" t="str">
        <f t="shared" si="1"/>
        <v>&lt;&gt;</v>
      </c>
      <c r="L31" s="24">
        <f t="shared" si="0"/>
        <v>22</v>
      </c>
      <c r="M31" s="24">
        <f t="shared" si="2"/>
        <v>1</v>
      </c>
      <c r="N31" s="35"/>
      <c r="O31" s="35"/>
      <c r="P31" s="35"/>
      <c r="Q31" s="63" t="str">
        <f t="shared" si="3"/>
        <v xml:space="preserve"> @ 22</v>
      </c>
      <c r="R31" s="37"/>
      <c r="S31" s="37"/>
      <c r="T31" s="37"/>
      <c r="U31" s="24"/>
      <c r="V31" s="24"/>
      <c r="W31" s="24"/>
    </row>
    <row r="32" spans="1:34">
      <c r="A32" s="95">
        <v>23</v>
      </c>
      <c r="B32" s="31"/>
      <c r="C32" s="31"/>
      <c r="D32" s="37"/>
      <c r="E32" s="37"/>
      <c r="F32" s="32">
        <v>0</v>
      </c>
      <c r="G32" s="33">
        <v>23</v>
      </c>
      <c r="H32" s="32">
        <v>0</v>
      </c>
      <c r="I32" s="33">
        <v>1</v>
      </c>
      <c r="J32" s="32"/>
      <c r="K32" s="98" t="str">
        <f t="shared" si="1"/>
        <v>&lt;&gt;</v>
      </c>
      <c r="L32" s="24">
        <f t="shared" si="0"/>
        <v>23</v>
      </c>
      <c r="M32" s="24">
        <f t="shared" si="2"/>
        <v>1</v>
      </c>
      <c r="N32" s="35"/>
      <c r="O32" s="35"/>
      <c r="P32" s="35"/>
      <c r="Q32" s="63" t="str">
        <f t="shared" si="3"/>
        <v xml:space="preserve"> @ 23</v>
      </c>
      <c r="R32" s="37"/>
      <c r="S32" s="37"/>
      <c r="T32" s="37"/>
      <c r="U32" s="24"/>
      <c r="V32" s="24"/>
      <c r="W32" s="24"/>
    </row>
    <row r="33" spans="1:23">
      <c r="A33" s="95">
        <v>24</v>
      </c>
      <c r="B33" s="31"/>
      <c r="C33" s="31"/>
      <c r="D33" s="37"/>
      <c r="E33" s="37"/>
      <c r="F33" s="32">
        <v>0</v>
      </c>
      <c r="G33" s="33">
        <v>24</v>
      </c>
      <c r="H33" s="32">
        <v>0</v>
      </c>
      <c r="I33" s="33">
        <v>1</v>
      </c>
      <c r="J33" s="32"/>
      <c r="K33" s="98" t="str">
        <f t="shared" si="1"/>
        <v>&lt;&gt;</v>
      </c>
      <c r="L33" s="24">
        <f t="shared" si="0"/>
        <v>24</v>
      </c>
      <c r="M33" s="24">
        <f t="shared" si="2"/>
        <v>1</v>
      </c>
      <c r="N33" s="35"/>
      <c r="O33" s="35"/>
      <c r="P33" s="35"/>
      <c r="Q33" s="63" t="str">
        <f t="shared" si="3"/>
        <v xml:space="preserve"> @ 24</v>
      </c>
      <c r="R33" s="37"/>
      <c r="S33" s="37"/>
      <c r="T33" s="37"/>
      <c r="U33" s="24"/>
      <c r="V33" s="24"/>
      <c r="W33" s="24"/>
    </row>
    <row r="34" spans="1:23">
      <c r="A34" s="95">
        <v>25</v>
      </c>
      <c r="B34" s="31"/>
      <c r="C34" s="31"/>
      <c r="D34" s="37"/>
      <c r="E34" s="37"/>
      <c r="F34" s="32">
        <v>0</v>
      </c>
      <c r="G34" s="33">
        <v>25</v>
      </c>
      <c r="H34" s="32">
        <v>0</v>
      </c>
      <c r="I34" s="33">
        <v>1</v>
      </c>
      <c r="J34" s="32"/>
      <c r="K34" s="98" t="str">
        <f t="shared" si="1"/>
        <v>&lt;&gt;</v>
      </c>
      <c r="L34" s="24">
        <f t="shared" si="0"/>
        <v>25</v>
      </c>
      <c r="M34" s="24">
        <f t="shared" si="2"/>
        <v>1</v>
      </c>
      <c r="N34" s="35"/>
      <c r="O34" s="35"/>
      <c r="P34" s="35"/>
      <c r="Q34" s="63" t="str">
        <f t="shared" si="3"/>
        <v xml:space="preserve"> @ 25</v>
      </c>
      <c r="R34" s="37"/>
      <c r="S34" s="37"/>
      <c r="T34" s="37"/>
      <c r="U34" s="24"/>
      <c r="V34" s="24"/>
      <c r="W34" s="24"/>
    </row>
    <row r="35" spans="1:23">
      <c r="A35" s="95">
        <v>26</v>
      </c>
      <c r="B35" s="31"/>
      <c r="C35" s="31"/>
      <c r="D35" s="37"/>
      <c r="E35" s="37"/>
      <c r="F35" s="32">
        <v>0</v>
      </c>
      <c r="G35" s="33">
        <v>26</v>
      </c>
      <c r="H35" s="32">
        <v>0</v>
      </c>
      <c r="I35" s="33">
        <v>1</v>
      </c>
      <c r="J35" s="32"/>
      <c r="K35" s="98" t="str">
        <f t="shared" si="1"/>
        <v>&lt;&gt;</v>
      </c>
      <c r="L35" s="24">
        <f t="shared" si="0"/>
        <v>26</v>
      </c>
      <c r="M35" s="24">
        <f t="shared" si="2"/>
        <v>1</v>
      </c>
      <c r="N35" s="35"/>
      <c r="O35" s="35"/>
      <c r="P35" s="35"/>
      <c r="Q35" s="63" t="str">
        <f t="shared" si="3"/>
        <v xml:space="preserve"> @ 26</v>
      </c>
      <c r="R35" s="37"/>
      <c r="S35" s="37"/>
      <c r="T35" s="37"/>
      <c r="U35" s="24"/>
      <c r="V35" s="24"/>
      <c r="W35" s="24"/>
    </row>
    <row r="36" spans="1:23">
      <c r="A36" s="95">
        <v>27</v>
      </c>
      <c r="B36" s="31"/>
      <c r="C36" s="31"/>
      <c r="D36" s="37"/>
      <c r="E36" s="37"/>
      <c r="F36" s="32">
        <v>0</v>
      </c>
      <c r="G36" s="33">
        <v>27</v>
      </c>
      <c r="H36" s="32">
        <v>0</v>
      </c>
      <c r="I36" s="33">
        <v>1</v>
      </c>
      <c r="J36" s="32"/>
      <c r="K36" s="98" t="str">
        <f t="shared" si="1"/>
        <v>&lt;&gt;</v>
      </c>
      <c r="L36" s="24">
        <f t="shared" si="0"/>
        <v>27</v>
      </c>
      <c r="M36" s="24">
        <f t="shared" si="2"/>
        <v>1</v>
      </c>
      <c r="N36" s="35"/>
      <c r="O36" s="35"/>
      <c r="P36" s="35"/>
      <c r="Q36" s="63" t="str">
        <f t="shared" si="3"/>
        <v xml:space="preserve"> @ 27</v>
      </c>
      <c r="R36" s="37"/>
      <c r="S36" s="37"/>
      <c r="T36" s="37"/>
      <c r="U36" s="24"/>
      <c r="V36" s="24"/>
      <c r="W36" s="24"/>
    </row>
    <row r="37" spans="1:23">
      <c r="A37" s="95">
        <v>28</v>
      </c>
      <c r="B37" s="31"/>
      <c r="C37" s="31"/>
      <c r="D37" s="37"/>
      <c r="E37" s="37"/>
      <c r="F37" s="32">
        <v>0</v>
      </c>
      <c r="G37" s="33">
        <v>28</v>
      </c>
      <c r="H37" s="32">
        <v>0</v>
      </c>
      <c r="I37" s="33">
        <v>1</v>
      </c>
      <c r="J37" s="32"/>
      <c r="K37" s="98" t="str">
        <f t="shared" si="1"/>
        <v>&lt;&gt;</v>
      </c>
      <c r="L37" s="24">
        <f t="shared" si="0"/>
        <v>28</v>
      </c>
      <c r="M37" s="24">
        <f t="shared" si="2"/>
        <v>1</v>
      </c>
      <c r="N37" s="35"/>
      <c r="O37" s="35"/>
      <c r="P37" s="35"/>
      <c r="Q37" s="63" t="str">
        <f t="shared" si="3"/>
        <v xml:space="preserve"> @ 28</v>
      </c>
      <c r="R37" s="37"/>
      <c r="S37" s="37"/>
      <c r="T37" s="37"/>
      <c r="U37" s="24"/>
      <c r="V37" s="24"/>
      <c r="W37" s="24"/>
    </row>
    <row r="38" spans="1:23">
      <c r="A38" s="95">
        <v>29</v>
      </c>
      <c r="B38" s="31"/>
      <c r="C38" s="31"/>
      <c r="D38" s="37"/>
      <c r="E38" s="37"/>
      <c r="F38" s="32">
        <v>0</v>
      </c>
      <c r="G38" s="33">
        <v>29</v>
      </c>
      <c r="H38" s="32">
        <v>0</v>
      </c>
      <c r="I38" s="33">
        <v>1</v>
      </c>
      <c r="J38" s="32"/>
      <c r="K38" s="98" t="str">
        <f t="shared" si="1"/>
        <v>&lt;&gt;</v>
      </c>
      <c r="L38" s="24">
        <f t="shared" si="0"/>
        <v>29</v>
      </c>
      <c r="M38" s="24">
        <f t="shared" si="2"/>
        <v>1</v>
      </c>
      <c r="N38" s="35"/>
      <c r="O38" s="35"/>
      <c r="P38" s="35"/>
      <c r="Q38" s="63" t="str">
        <f t="shared" si="3"/>
        <v xml:space="preserve"> @ 29</v>
      </c>
      <c r="R38" s="37"/>
      <c r="S38" s="37"/>
      <c r="T38" s="37"/>
      <c r="U38" s="24"/>
      <c r="V38" s="24"/>
      <c r="W38" s="24"/>
    </row>
    <row r="39" spans="1:23">
      <c r="A39" s="95">
        <v>30</v>
      </c>
      <c r="B39" s="31"/>
      <c r="C39" s="31"/>
      <c r="D39" s="37"/>
      <c r="E39" s="37"/>
      <c r="F39" s="32">
        <v>0</v>
      </c>
      <c r="G39" s="33">
        <v>30</v>
      </c>
      <c r="H39" s="32">
        <v>0</v>
      </c>
      <c r="I39" s="33">
        <v>1</v>
      </c>
      <c r="J39" s="32"/>
      <c r="K39" s="98" t="str">
        <f t="shared" si="1"/>
        <v>&lt;&gt;</v>
      </c>
      <c r="L39" s="24">
        <f t="shared" si="0"/>
        <v>30</v>
      </c>
      <c r="M39" s="24">
        <f t="shared" si="2"/>
        <v>1</v>
      </c>
      <c r="N39" s="35"/>
      <c r="O39" s="35"/>
      <c r="P39" s="35"/>
      <c r="Q39" s="63" t="str">
        <f t="shared" si="3"/>
        <v xml:space="preserve"> @ 30</v>
      </c>
      <c r="R39" s="37"/>
      <c r="S39" s="37"/>
      <c r="T39" s="37"/>
      <c r="U39" s="24"/>
      <c r="V39" s="24"/>
      <c r="W39" s="24"/>
    </row>
    <row r="40" spans="1:23">
      <c r="A40" s="93">
        <v>31</v>
      </c>
      <c r="B40" s="31"/>
      <c r="C40" s="31"/>
      <c r="D40" s="37"/>
      <c r="E40" s="37"/>
      <c r="F40" s="32">
        <v>0</v>
      </c>
      <c r="G40" s="33">
        <v>31</v>
      </c>
      <c r="H40" s="32">
        <v>0</v>
      </c>
      <c r="I40" s="33">
        <v>1</v>
      </c>
      <c r="J40" s="32"/>
      <c r="K40" s="98" t="str">
        <f t="shared" si="1"/>
        <v>&lt;&gt;</v>
      </c>
      <c r="L40" s="24">
        <f t="shared" si="0"/>
        <v>31</v>
      </c>
      <c r="M40" s="24">
        <f t="shared" si="2"/>
        <v>1</v>
      </c>
      <c r="N40" s="35"/>
      <c r="O40" s="35"/>
      <c r="P40" s="35"/>
      <c r="Q40" s="63" t="str">
        <f t="shared" si="3"/>
        <v xml:space="preserve"> @ 31</v>
      </c>
      <c r="R40" s="37"/>
      <c r="S40" s="37"/>
      <c r="T40" s="37"/>
      <c r="U40" s="24"/>
      <c r="V40" s="24"/>
      <c r="W40" s="24"/>
    </row>
    <row r="41" spans="1:23">
      <c r="A41" s="93">
        <v>32</v>
      </c>
      <c r="B41" s="31"/>
      <c r="C41" s="31"/>
      <c r="D41" s="37"/>
      <c r="E41" s="37"/>
      <c r="F41" s="32">
        <v>0</v>
      </c>
      <c r="G41" s="33">
        <v>32</v>
      </c>
      <c r="H41" s="32">
        <v>0</v>
      </c>
      <c r="I41" s="33">
        <v>1</v>
      </c>
      <c r="J41" s="32"/>
      <c r="K41" s="98" t="str">
        <f t="shared" si="1"/>
        <v>&lt;&gt;</v>
      </c>
      <c r="L41" s="24">
        <f t="shared" si="0"/>
        <v>32</v>
      </c>
      <c r="M41" s="24">
        <f t="shared" si="2"/>
        <v>1</v>
      </c>
      <c r="N41" s="35"/>
      <c r="O41" s="35"/>
      <c r="P41" s="35"/>
      <c r="Q41" s="63" t="str">
        <f t="shared" si="3"/>
        <v xml:space="preserve"> @ 32</v>
      </c>
      <c r="R41" s="37"/>
      <c r="S41" s="37"/>
      <c r="T41" s="37"/>
      <c r="U41" s="24"/>
      <c r="V41" s="24"/>
      <c r="W41" s="24"/>
    </row>
    <row r="42" spans="1:23">
      <c r="A42" s="93">
        <v>33</v>
      </c>
      <c r="B42" s="31"/>
      <c r="C42" s="31"/>
      <c r="D42" s="37"/>
      <c r="E42" s="37"/>
      <c r="F42" s="32">
        <v>0</v>
      </c>
      <c r="G42" s="33">
        <v>33</v>
      </c>
      <c r="H42" s="32">
        <v>0</v>
      </c>
      <c r="I42" s="33">
        <v>1</v>
      </c>
      <c r="J42" s="32"/>
      <c r="K42" s="98" t="str">
        <f t="shared" si="1"/>
        <v>&lt;&gt;</v>
      </c>
      <c r="L42" s="24">
        <f t="shared" si="0"/>
        <v>33</v>
      </c>
      <c r="M42" s="24">
        <f t="shared" si="2"/>
        <v>1</v>
      </c>
      <c r="N42" s="35"/>
      <c r="O42" s="35"/>
      <c r="P42" s="35"/>
      <c r="Q42" s="63" t="str">
        <f t="shared" si="3"/>
        <v xml:space="preserve"> @ 33</v>
      </c>
      <c r="R42" s="37"/>
      <c r="S42" s="37"/>
      <c r="T42" s="37"/>
      <c r="U42" s="24"/>
      <c r="V42" s="24"/>
      <c r="W42" s="24"/>
    </row>
    <row r="43" spans="1:23">
      <c r="A43" s="93">
        <v>34</v>
      </c>
      <c r="B43" s="31"/>
      <c r="C43" s="31"/>
      <c r="D43" s="37"/>
      <c r="E43" s="37"/>
      <c r="F43" s="32">
        <v>0</v>
      </c>
      <c r="G43" s="33">
        <v>34</v>
      </c>
      <c r="H43" s="32">
        <v>0</v>
      </c>
      <c r="I43" s="33">
        <v>1</v>
      </c>
      <c r="J43" s="32"/>
      <c r="K43" s="98" t="str">
        <f t="shared" si="1"/>
        <v>&lt;&gt;</v>
      </c>
      <c r="L43" s="24">
        <f t="shared" si="0"/>
        <v>34</v>
      </c>
      <c r="M43" s="24">
        <f t="shared" si="2"/>
        <v>1</v>
      </c>
      <c r="N43" s="35"/>
      <c r="O43" s="35"/>
      <c r="P43" s="35"/>
      <c r="Q43" s="63" t="str">
        <f t="shared" si="3"/>
        <v xml:space="preserve"> @ 34</v>
      </c>
      <c r="R43" s="37"/>
      <c r="S43" s="37"/>
      <c r="T43" s="37"/>
      <c r="U43" s="24"/>
      <c r="V43" s="24"/>
      <c r="W43" s="24"/>
    </row>
    <row r="44" spans="1:23">
      <c r="A44" s="93">
        <v>35</v>
      </c>
      <c r="B44" s="31"/>
      <c r="C44" s="31"/>
      <c r="D44" s="37"/>
      <c r="E44" s="37"/>
      <c r="F44" s="32">
        <v>0</v>
      </c>
      <c r="G44" s="33">
        <v>35</v>
      </c>
      <c r="H44" s="32">
        <v>0</v>
      </c>
      <c r="I44" s="33">
        <v>1</v>
      </c>
      <c r="J44" s="32"/>
      <c r="K44" s="98" t="str">
        <f t="shared" si="1"/>
        <v>&lt;&gt;</v>
      </c>
      <c r="L44" s="24">
        <f t="shared" ref="L44:L75" si="4">IF(ISBLANK(F44),"",IF( G44=-1,"Exclus",IF(G44=0,F44,IF(G44=1,F44+$M$6,IF(G44=2,F44+$M$7,IF(G44=3,3,G44))))))</f>
        <v>35</v>
      </c>
      <c r="M44" s="24">
        <f t="shared" si="2"/>
        <v>1</v>
      </c>
      <c r="N44" s="35"/>
      <c r="O44" s="35"/>
      <c r="P44" s="35"/>
      <c r="Q44" s="63" t="str">
        <f t="shared" si="3"/>
        <v xml:space="preserve"> @ 35</v>
      </c>
      <c r="R44" s="37"/>
      <c r="S44" s="37"/>
      <c r="T44" s="37"/>
      <c r="U44" s="24"/>
      <c r="V44" s="24"/>
      <c r="W44" s="24"/>
    </row>
    <row r="45" spans="1:23">
      <c r="A45" s="93">
        <v>36</v>
      </c>
      <c r="B45" s="31"/>
      <c r="C45" s="31"/>
      <c r="D45" s="37"/>
      <c r="E45" s="31"/>
      <c r="F45" s="32">
        <v>0</v>
      </c>
      <c r="G45" s="33">
        <v>36</v>
      </c>
      <c r="H45" s="32">
        <v>0</v>
      </c>
      <c r="I45" s="33">
        <v>1</v>
      </c>
      <c r="J45" s="32"/>
      <c r="K45" s="98" t="str">
        <f t="shared" si="1"/>
        <v>&lt;&gt;</v>
      </c>
      <c r="L45" s="24">
        <f t="shared" si="4"/>
        <v>36</v>
      </c>
      <c r="M45" s="24">
        <f t="shared" si="2"/>
        <v>1</v>
      </c>
      <c r="N45" s="35"/>
      <c r="O45" s="35"/>
      <c r="P45" s="35"/>
      <c r="Q45" s="63" t="str">
        <f t="shared" si="3"/>
        <v xml:space="preserve"> @ 36</v>
      </c>
      <c r="R45" s="37"/>
      <c r="S45" s="37"/>
      <c r="T45" s="37"/>
      <c r="U45" s="24"/>
      <c r="V45" s="24"/>
      <c r="W45" s="24"/>
    </row>
    <row r="46" spans="1:23">
      <c r="A46" s="93">
        <v>37</v>
      </c>
      <c r="B46" s="31"/>
      <c r="C46" s="31"/>
      <c r="D46" s="37"/>
      <c r="E46" s="31"/>
      <c r="F46" s="32">
        <v>0</v>
      </c>
      <c r="G46" s="33">
        <v>37</v>
      </c>
      <c r="H46" s="32">
        <v>0</v>
      </c>
      <c r="I46" s="33">
        <v>1</v>
      </c>
      <c r="J46" s="32"/>
      <c r="K46" s="98" t="str">
        <f t="shared" si="1"/>
        <v>&lt;&gt;</v>
      </c>
      <c r="L46" s="24">
        <f t="shared" si="4"/>
        <v>37</v>
      </c>
      <c r="M46" s="24">
        <f t="shared" si="2"/>
        <v>1</v>
      </c>
      <c r="N46" s="35"/>
      <c r="O46" s="35"/>
      <c r="P46" s="35"/>
      <c r="Q46" s="63" t="str">
        <f t="shared" si="3"/>
        <v xml:space="preserve"> @ 37</v>
      </c>
      <c r="R46" s="31"/>
      <c r="S46" s="31"/>
      <c r="T46" s="31"/>
    </row>
    <row r="47" spans="1:23">
      <c r="A47" s="93">
        <v>38</v>
      </c>
      <c r="B47" s="31"/>
      <c r="C47" s="31"/>
      <c r="D47" s="37"/>
      <c r="E47" s="31"/>
      <c r="F47" s="32">
        <v>0</v>
      </c>
      <c r="G47" s="33">
        <v>38</v>
      </c>
      <c r="H47" s="32">
        <v>0</v>
      </c>
      <c r="I47" s="33">
        <v>1</v>
      </c>
      <c r="J47" s="32"/>
      <c r="K47" s="98" t="str">
        <f t="shared" si="1"/>
        <v>&lt;&gt;</v>
      </c>
      <c r="L47" s="24">
        <f t="shared" si="4"/>
        <v>38</v>
      </c>
      <c r="M47" s="24">
        <f t="shared" si="2"/>
        <v>1</v>
      </c>
      <c r="N47" s="35"/>
      <c r="O47" s="35"/>
      <c r="P47" s="35"/>
      <c r="Q47" s="63" t="str">
        <f t="shared" si="3"/>
        <v xml:space="preserve"> @ 38</v>
      </c>
      <c r="R47" s="31"/>
      <c r="S47" s="31"/>
      <c r="T47" s="31"/>
    </row>
    <row r="48" spans="1:23">
      <c r="A48" s="93">
        <v>39</v>
      </c>
      <c r="B48" s="31"/>
      <c r="C48" s="31"/>
      <c r="D48" s="37"/>
      <c r="E48" s="31"/>
      <c r="F48" s="32">
        <v>0</v>
      </c>
      <c r="G48" s="33">
        <v>39</v>
      </c>
      <c r="H48" s="32">
        <v>0</v>
      </c>
      <c r="I48" s="33">
        <v>1</v>
      </c>
      <c r="J48" s="32"/>
      <c r="K48" s="98" t="str">
        <f t="shared" si="1"/>
        <v>&lt;&gt;</v>
      </c>
      <c r="L48" s="24">
        <f t="shared" si="4"/>
        <v>39</v>
      </c>
      <c r="M48" s="24">
        <f t="shared" si="2"/>
        <v>1</v>
      </c>
      <c r="N48" s="35"/>
      <c r="O48" s="35"/>
      <c r="P48" s="35"/>
      <c r="Q48" s="63" t="str">
        <f t="shared" si="3"/>
        <v xml:space="preserve"> @ 39</v>
      </c>
      <c r="R48" s="31"/>
      <c r="S48" s="31"/>
      <c r="T48" s="31"/>
    </row>
    <row r="49" spans="1:20">
      <c r="A49" s="93">
        <v>40</v>
      </c>
      <c r="B49" s="31"/>
      <c r="C49" s="31"/>
      <c r="D49" s="37"/>
      <c r="E49" s="31"/>
      <c r="F49" s="32">
        <v>0</v>
      </c>
      <c r="G49" s="33">
        <v>40</v>
      </c>
      <c r="H49" s="32">
        <v>0</v>
      </c>
      <c r="I49" s="33">
        <v>1</v>
      </c>
      <c r="J49" s="32"/>
      <c r="K49" s="98" t="str">
        <f t="shared" si="1"/>
        <v>&lt;&gt;</v>
      </c>
      <c r="L49" s="24">
        <f t="shared" si="4"/>
        <v>40</v>
      </c>
      <c r="M49" s="24">
        <f t="shared" ref="M49:M107" si="5">I49</f>
        <v>1</v>
      </c>
      <c r="N49" s="35"/>
      <c r="O49" s="35"/>
      <c r="P49" s="35"/>
      <c r="Q49" s="63" t="str">
        <f t="shared" si="3"/>
        <v xml:space="preserve"> @ 40</v>
      </c>
      <c r="R49" s="31"/>
      <c r="S49" s="31"/>
      <c r="T49" s="31"/>
    </row>
    <row r="50" spans="1:20">
      <c r="A50" s="93">
        <v>41</v>
      </c>
      <c r="B50" s="31"/>
      <c r="C50" s="31"/>
      <c r="D50" s="37"/>
      <c r="E50" s="31"/>
      <c r="F50" s="32">
        <v>0</v>
      </c>
      <c r="G50" s="33">
        <v>41</v>
      </c>
      <c r="H50" s="32">
        <v>0</v>
      </c>
      <c r="I50" s="33">
        <v>1</v>
      </c>
      <c r="J50" s="32"/>
      <c r="K50" s="98" t="str">
        <f t="shared" si="1"/>
        <v>&lt;&gt;</v>
      </c>
      <c r="L50" s="24">
        <f t="shared" si="4"/>
        <v>41</v>
      </c>
      <c r="M50" s="24">
        <f t="shared" si="5"/>
        <v>1</v>
      </c>
      <c r="N50" s="35"/>
      <c r="O50" s="35"/>
      <c r="P50" s="35"/>
      <c r="Q50" s="63" t="str">
        <f t="shared" si="3"/>
        <v xml:space="preserve"> @ 41</v>
      </c>
      <c r="R50" s="31"/>
      <c r="S50" s="31"/>
      <c r="T50" s="31"/>
    </row>
    <row r="51" spans="1:20">
      <c r="A51" s="93">
        <v>42</v>
      </c>
      <c r="B51" s="31"/>
      <c r="C51" s="31"/>
      <c r="D51" s="37"/>
      <c r="E51" s="31"/>
      <c r="F51" s="32">
        <v>0</v>
      </c>
      <c r="G51" s="33">
        <v>42</v>
      </c>
      <c r="H51" s="32">
        <v>0</v>
      </c>
      <c r="I51" s="33">
        <v>1</v>
      </c>
      <c r="J51" s="32"/>
      <c r="K51" s="98" t="str">
        <f t="shared" si="1"/>
        <v>&lt;&gt;</v>
      </c>
      <c r="L51" s="24">
        <f t="shared" si="4"/>
        <v>42</v>
      </c>
      <c r="M51" s="24">
        <f t="shared" si="5"/>
        <v>1</v>
      </c>
      <c r="N51" s="35"/>
      <c r="O51" s="35"/>
      <c r="P51" s="35"/>
      <c r="Q51" s="63" t="str">
        <f t="shared" si="3"/>
        <v xml:space="preserve"> @ 42</v>
      </c>
      <c r="R51" s="31"/>
      <c r="S51" s="31"/>
      <c r="T51" s="31"/>
    </row>
    <row r="52" spans="1:20">
      <c r="A52" s="93">
        <v>43</v>
      </c>
      <c r="B52" s="31"/>
      <c r="C52" s="31"/>
      <c r="D52" s="37"/>
      <c r="E52" s="31"/>
      <c r="F52" s="32">
        <v>0</v>
      </c>
      <c r="G52" s="33">
        <v>43</v>
      </c>
      <c r="H52" s="32">
        <v>0</v>
      </c>
      <c r="I52" s="33">
        <v>1</v>
      </c>
      <c r="J52" s="32"/>
      <c r="K52" s="98" t="str">
        <f t="shared" si="1"/>
        <v>&lt;&gt;</v>
      </c>
      <c r="L52" s="24">
        <f t="shared" si="4"/>
        <v>43</v>
      </c>
      <c r="M52" s="24">
        <f t="shared" si="5"/>
        <v>1</v>
      </c>
      <c r="N52" s="35"/>
      <c r="O52" s="35"/>
      <c r="P52" s="35"/>
      <c r="Q52" s="63" t="str">
        <f t="shared" si="3"/>
        <v xml:space="preserve"> @ 43</v>
      </c>
      <c r="R52" s="31"/>
      <c r="S52" s="31"/>
      <c r="T52" s="31"/>
    </row>
    <row r="53" spans="1:20">
      <c r="A53" s="93">
        <v>44</v>
      </c>
      <c r="B53" s="31"/>
      <c r="C53" s="34"/>
      <c r="D53" s="37"/>
      <c r="E53" s="34"/>
      <c r="F53" s="32">
        <v>0</v>
      </c>
      <c r="G53" s="33">
        <v>44</v>
      </c>
      <c r="H53" s="32">
        <v>0</v>
      </c>
      <c r="I53" s="33">
        <v>1</v>
      </c>
      <c r="J53" s="32"/>
      <c r="K53" s="98" t="str">
        <f t="shared" si="1"/>
        <v>&lt;&gt;</v>
      </c>
      <c r="L53" s="24">
        <f t="shared" si="4"/>
        <v>44</v>
      </c>
      <c r="M53" s="24">
        <f t="shared" si="5"/>
        <v>1</v>
      </c>
      <c r="N53" s="35"/>
      <c r="O53" s="35"/>
      <c r="P53" s="35"/>
      <c r="Q53" s="63" t="str">
        <f t="shared" si="3"/>
        <v xml:space="preserve"> @ 44</v>
      </c>
      <c r="R53" s="31"/>
      <c r="S53" s="31"/>
      <c r="T53" s="31"/>
    </row>
    <row r="54" spans="1:20">
      <c r="A54" s="95">
        <v>45</v>
      </c>
      <c r="B54" s="31"/>
      <c r="C54" s="31"/>
      <c r="D54" s="37"/>
      <c r="E54" s="31"/>
      <c r="F54" s="32">
        <v>0</v>
      </c>
      <c r="G54" s="33">
        <v>45</v>
      </c>
      <c r="H54" s="32">
        <v>0</v>
      </c>
      <c r="I54" s="33">
        <v>1</v>
      </c>
      <c r="J54" s="32"/>
      <c r="K54" s="98" t="str">
        <f t="shared" si="1"/>
        <v>&lt;&gt;</v>
      </c>
      <c r="L54" s="24">
        <f t="shared" si="4"/>
        <v>45</v>
      </c>
      <c r="M54" s="24">
        <f t="shared" si="5"/>
        <v>1</v>
      </c>
      <c r="N54" s="35"/>
      <c r="O54" s="35"/>
      <c r="P54" s="35"/>
      <c r="Q54" s="63" t="str">
        <f t="shared" si="3"/>
        <v xml:space="preserve"> @ 45</v>
      </c>
      <c r="R54" s="31"/>
      <c r="S54" s="31"/>
      <c r="T54" s="31"/>
    </row>
    <row r="55" spans="1:20">
      <c r="A55" s="95">
        <v>46</v>
      </c>
      <c r="B55" s="31"/>
      <c r="C55" s="31"/>
      <c r="D55" s="37"/>
      <c r="E55" s="31"/>
      <c r="F55" s="32">
        <v>0</v>
      </c>
      <c r="G55" s="33">
        <v>46</v>
      </c>
      <c r="H55" s="32">
        <v>0</v>
      </c>
      <c r="I55" s="33">
        <v>1</v>
      </c>
      <c r="J55" s="32"/>
      <c r="K55" s="98" t="str">
        <f t="shared" si="1"/>
        <v>&lt;&gt;</v>
      </c>
      <c r="L55" s="24">
        <f t="shared" si="4"/>
        <v>46</v>
      </c>
      <c r="M55" s="24">
        <f t="shared" si="5"/>
        <v>1</v>
      </c>
      <c r="N55" s="35"/>
      <c r="O55" s="35"/>
      <c r="P55" s="35"/>
      <c r="Q55" s="63" t="str">
        <f t="shared" si="3"/>
        <v xml:space="preserve"> @ 46</v>
      </c>
      <c r="R55" s="31"/>
      <c r="S55" s="31"/>
      <c r="T55" s="31"/>
    </row>
    <row r="56" spans="1:20">
      <c r="A56" s="95">
        <v>47</v>
      </c>
      <c r="B56" s="31"/>
      <c r="C56" s="31"/>
      <c r="D56" s="37"/>
      <c r="E56" s="31"/>
      <c r="F56" s="32">
        <v>0</v>
      </c>
      <c r="G56" s="33">
        <v>47</v>
      </c>
      <c r="H56" s="32">
        <v>0</v>
      </c>
      <c r="I56" s="33">
        <v>1</v>
      </c>
      <c r="J56" s="32"/>
      <c r="K56" s="98" t="str">
        <f t="shared" si="1"/>
        <v>&lt;&gt;</v>
      </c>
      <c r="L56" s="24">
        <f t="shared" si="4"/>
        <v>47</v>
      </c>
      <c r="M56" s="24">
        <f t="shared" si="5"/>
        <v>1</v>
      </c>
      <c r="N56" s="35"/>
      <c r="O56" s="35"/>
      <c r="P56" s="35"/>
      <c r="Q56" s="63" t="str">
        <f t="shared" si="3"/>
        <v xml:space="preserve"> @ 47</v>
      </c>
      <c r="R56" s="31"/>
      <c r="S56" s="31"/>
      <c r="T56" s="31"/>
    </row>
    <row r="57" spans="1:20">
      <c r="A57" s="95">
        <v>48</v>
      </c>
      <c r="B57" s="31"/>
      <c r="C57" s="31"/>
      <c r="D57" s="37"/>
      <c r="E57" s="31"/>
      <c r="F57" s="32">
        <v>0</v>
      </c>
      <c r="G57" s="33">
        <v>48</v>
      </c>
      <c r="H57" s="32">
        <v>0</v>
      </c>
      <c r="I57" s="33">
        <v>1</v>
      </c>
      <c r="J57" s="32"/>
      <c r="K57" s="98" t="str">
        <f t="shared" si="1"/>
        <v>&lt;&gt;</v>
      </c>
      <c r="L57" s="24">
        <f t="shared" si="4"/>
        <v>48</v>
      </c>
      <c r="M57" s="24">
        <f t="shared" si="5"/>
        <v>1</v>
      </c>
      <c r="N57" s="35"/>
      <c r="O57" s="35"/>
      <c r="P57" s="35"/>
      <c r="Q57" s="63" t="str">
        <f t="shared" si="3"/>
        <v xml:space="preserve"> @ 48</v>
      </c>
      <c r="R57" s="31"/>
      <c r="S57" s="31"/>
      <c r="T57" s="31"/>
    </row>
    <row r="58" spans="1:20">
      <c r="A58" s="95">
        <v>49</v>
      </c>
      <c r="B58" s="31"/>
      <c r="C58" s="31"/>
      <c r="D58" s="37"/>
      <c r="E58" s="31"/>
      <c r="F58" s="32">
        <v>0</v>
      </c>
      <c r="G58" s="33">
        <v>49</v>
      </c>
      <c r="H58" s="32">
        <v>0</v>
      </c>
      <c r="I58" s="33">
        <v>1</v>
      </c>
      <c r="J58" s="32"/>
      <c r="K58" s="98" t="str">
        <f t="shared" si="1"/>
        <v>&lt;&gt;</v>
      </c>
      <c r="L58" s="24">
        <f t="shared" si="4"/>
        <v>49</v>
      </c>
      <c r="M58" s="24">
        <f t="shared" si="5"/>
        <v>1</v>
      </c>
      <c r="N58" s="35"/>
      <c r="O58" s="35"/>
      <c r="P58" s="35"/>
      <c r="Q58" s="63" t="str">
        <f t="shared" si="3"/>
        <v xml:space="preserve"> @ 49</v>
      </c>
      <c r="R58" s="31"/>
      <c r="S58" s="31"/>
      <c r="T58" s="31"/>
    </row>
    <row r="59" spans="1:20">
      <c r="A59" s="95">
        <v>50</v>
      </c>
      <c r="B59" s="31"/>
      <c r="C59" s="31"/>
      <c r="D59" s="37"/>
      <c r="E59" s="31"/>
      <c r="F59" s="32">
        <v>0</v>
      </c>
      <c r="G59" s="33">
        <v>50</v>
      </c>
      <c r="H59" s="32">
        <v>0</v>
      </c>
      <c r="I59" s="33">
        <v>1</v>
      </c>
      <c r="J59" s="32"/>
      <c r="K59" s="98" t="str">
        <f t="shared" si="1"/>
        <v>&lt;&gt;</v>
      </c>
      <c r="L59" s="24">
        <f t="shared" si="4"/>
        <v>50</v>
      </c>
      <c r="M59" s="24">
        <f t="shared" si="5"/>
        <v>1</v>
      </c>
      <c r="N59" s="35"/>
      <c r="O59" s="35"/>
      <c r="P59" s="35"/>
      <c r="Q59" s="63" t="str">
        <f t="shared" si="3"/>
        <v xml:space="preserve"> @ 50</v>
      </c>
      <c r="R59" s="31"/>
      <c r="S59" s="31"/>
      <c r="T59" s="31"/>
    </row>
    <row r="60" spans="1:20">
      <c r="A60" s="95">
        <v>51</v>
      </c>
      <c r="B60" s="31"/>
      <c r="C60" s="31"/>
      <c r="D60" s="37"/>
      <c r="E60" s="31"/>
      <c r="F60" s="32">
        <v>0</v>
      </c>
      <c r="G60" s="33">
        <v>51</v>
      </c>
      <c r="H60" s="32">
        <v>0</v>
      </c>
      <c r="I60" s="33">
        <v>1</v>
      </c>
      <c r="J60" s="32"/>
      <c r="K60" s="98" t="str">
        <f t="shared" si="1"/>
        <v>&lt;&gt;</v>
      </c>
      <c r="L60" s="24">
        <f t="shared" si="4"/>
        <v>51</v>
      </c>
      <c r="M60" s="24">
        <f t="shared" si="5"/>
        <v>1</v>
      </c>
      <c r="N60" s="35"/>
      <c r="O60" s="35"/>
      <c r="P60" s="35"/>
      <c r="Q60" s="63" t="str">
        <f t="shared" si="3"/>
        <v xml:space="preserve"> @ 51</v>
      </c>
      <c r="R60" s="31"/>
      <c r="S60" s="31"/>
      <c r="T60" s="31"/>
    </row>
    <row r="61" spans="1:20">
      <c r="A61" s="95">
        <v>52</v>
      </c>
      <c r="B61" s="31"/>
      <c r="C61" s="31"/>
      <c r="D61" s="37"/>
      <c r="E61" s="31"/>
      <c r="F61" s="32">
        <v>0</v>
      </c>
      <c r="G61" s="33">
        <v>52</v>
      </c>
      <c r="H61" s="32">
        <v>0</v>
      </c>
      <c r="I61" s="33">
        <v>1</v>
      </c>
      <c r="J61" s="32"/>
      <c r="K61" s="98" t="str">
        <f t="shared" si="1"/>
        <v>&lt;&gt;</v>
      </c>
      <c r="L61" s="24">
        <f t="shared" si="4"/>
        <v>52</v>
      </c>
      <c r="M61" s="24">
        <f t="shared" si="5"/>
        <v>1</v>
      </c>
      <c r="N61" s="35"/>
      <c r="O61" s="35"/>
      <c r="P61" s="35"/>
      <c r="Q61" s="63" t="str">
        <f t="shared" si="3"/>
        <v xml:space="preserve"> @ 52</v>
      </c>
      <c r="R61" s="31"/>
      <c r="S61" s="31"/>
      <c r="T61" s="31"/>
    </row>
    <row r="62" spans="1:20">
      <c r="A62" s="95">
        <v>53</v>
      </c>
      <c r="B62" s="31"/>
      <c r="C62" s="31"/>
      <c r="D62" s="37"/>
      <c r="E62" s="31"/>
      <c r="F62" s="32">
        <v>0</v>
      </c>
      <c r="G62" s="33">
        <v>53</v>
      </c>
      <c r="H62" s="32">
        <v>0</v>
      </c>
      <c r="I62" s="33">
        <v>1</v>
      </c>
      <c r="J62" s="32"/>
      <c r="K62" s="98" t="str">
        <f t="shared" si="1"/>
        <v>&lt;&gt;</v>
      </c>
      <c r="L62" s="24">
        <f t="shared" si="4"/>
        <v>53</v>
      </c>
      <c r="M62" s="24">
        <f t="shared" si="5"/>
        <v>1</v>
      </c>
      <c r="N62" s="35"/>
      <c r="O62" s="35"/>
      <c r="P62" s="35"/>
      <c r="Q62" s="63" t="str">
        <f t="shared" si="3"/>
        <v xml:space="preserve"> @ 53</v>
      </c>
      <c r="R62" s="31"/>
      <c r="S62" s="31"/>
      <c r="T62" s="31"/>
    </row>
    <row r="63" spans="1:20">
      <c r="A63" s="95">
        <v>54</v>
      </c>
      <c r="B63" s="31"/>
      <c r="C63" s="31"/>
      <c r="D63" s="37"/>
      <c r="E63" s="31"/>
      <c r="F63" s="32">
        <v>0</v>
      </c>
      <c r="G63" s="33">
        <v>54</v>
      </c>
      <c r="H63" s="32">
        <v>0</v>
      </c>
      <c r="I63" s="33">
        <v>1</v>
      </c>
      <c r="J63" s="32"/>
      <c r="K63" s="98" t="str">
        <f t="shared" si="1"/>
        <v>&lt;&gt;</v>
      </c>
      <c r="L63" s="24">
        <f t="shared" si="4"/>
        <v>54</v>
      </c>
      <c r="M63" s="24">
        <f t="shared" si="5"/>
        <v>1</v>
      </c>
      <c r="N63" s="35"/>
      <c r="O63" s="35"/>
      <c r="P63" s="35"/>
      <c r="Q63" s="63" t="str">
        <f t="shared" si="3"/>
        <v xml:space="preserve"> @ 54</v>
      </c>
      <c r="R63" s="31"/>
      <c r="S63" s="31"/>
      <c r="T63" s="31"/>
    </row>
    <row r="64" spans="1:20" ht="14.25" customHeight="1">
      <c r="A64" s="95">
        <v>55</v>
      </c>
      <c r="B64" s="31"/>
      <c r="C64" s="31"/>
      <c r="D64" s="37"/>
      <c r="E64" s="31"/>
      <c r="F64" s="32">
        <v>0</v>
      </c>
      <c r="G64" s="33">
        <v>55</v>
      </c>
      <c r="H64" s="32">
        <v>0</v>
      </c>
      <c r="I64" s="33">
        <v>1</v>
      </c>
      <c r="J64" s="32"/>
      <c r="K64" s="98" t="str">
        <f t="shared" si="1"/>
        <v>&lt;&gt;</v>
      </c>
      <c r="L64" s="24">
        <f t="shared" si="4"/>
        <v>55</v>
      </c>
      <c r="M64" s="24">
        <f t="shared" si="5"/>
        <v>1</v>
      </c>
      <c r="N64" s="35"/>
      <c r="O64" s="35"/>
      <c r="P64" s="35"/>
      <c r="Q64" s="63" t="str">
        <f t="shared" si="3"/>
        <v xml:space="preserve"> @ 55</v>
      </c>
      <c r="R64" s="31"/>
      <c r="S64" s="31"/>
      <c r="T64" s="31"/>
    </row>
    <row r="65" spans="1:20" ht="14.25" customHeight="1">
      <c r="A65" s="95">
        <v>56</v>
      </c>
      <c r="B65" s="31"/>
      <c r="C65" s="31"/>
      <c r="D65" s="37"/>
      <c r="E65" s="31"/>
      <c r="F65" s="32">
        <v>0</v>
      </c>
      <c r="G65" s="33">
        <v>56</v>
      </c>
      <c r="H65" s="32">
        <v>0</v>
      </c>
      <c r="I65" s="33">
        <v>1</v>
      </c>
      <c r="J65" s="32"/>
      <c r="K65" s="98" t="str">
        <f t="shared" si="1"/>
        <v>&lt;&gt;</v>
      </c>
      <c r="L65" s="24">
        <f t="shared" si="4"/>
        <v>56</v>
      </c>
      <c r="M65" s="24">
        <f t="shared" si="5"/>
        <v>1</v>
      </c>
      <c r="N65" s="35"/>
      <c r="O65" s="35"/>
      <c r="P65" s="35"/>
      <c r="Q65" s="63" t="str">
        <f t="shared" si="3"/>
        <v xml:space="preserve"> @ 56</v>
      </c>
      <c r="R65" s="31"/>
      <c r="S65" s="31"/>
      <c r="T65" s="31"/>
    </row>
    <row r="66" spans="1:20">
      <c r="A66" s="95">
        <v>57</v>
      </c>
      <c r="B66" s="31"/>
      <c r="C66" s="31"/>
      <c r="D66" s="37"/>
      <c r="E66" s="31"/>
      <c r="F66" s="32">
        <v>0</v>
      </c>
      <c r="G66" s="33">
        <v>57</v>
      </c>
      <c r="H66" s="32">
        <v>0</v>
      </c>
      <c r="I66" s="33">
        <v>1</v>
      </c>
      <c r="J66" s="32"/>
      <c r="K66" s="98" t="str">
        <f t="shared" si="1"/>
        <v>&lt;&gt;</v>
      </c>
      <c r="L66" s="24">
        <f t="shared" si="4"/>
        <v>57</v>
      </c>
      <c r="M66" s="24">
        <f t="shared" si="5"/>
        <v>1</v>
      </c>
      <c r="N66" s="35"/>
      <c r="O66" s="35"/>
      <c r="P66" s="35"/>
      <c r="Q66" s="63" t="str">
        <f t="shared" si="3"/>
        <v xml:space="preserve"> @ 57</v>
      </c>
      <c r="R66" s="31"/>
      <c r="S66" s="31"/>
      <c r="T66" s="31"/>
    </row>
    <row r="67" spans="1:20">
      <c r="A67" s="95">
        <v>58</v>
      </c>
      <c r="B67" s="31"/>
      <c r="C67" s="31"/>
      <c r="D67" s="37"/>
      <c r="E67" s="31"/>
      <c r="F67" s="32">
        <v>0</v>
      </c>
      <c r="G67" s="33">
        <v>58</v>
      </c>
      <c r="H67" s="32">
        <v>0</v>
      </c>
      <c r="I67" s="33">
        <v>1</v>
      </c>
      <c r="J67" s="32"/>
      <c r="K67" s="98" t="str">
        <f t="shared" si="1"/>
        <v>&lt;&gt;</v>
      </c>
      <c r="L67" s="24">
        <f t="shared" si="4"/>
        <v>58</v>
      </c>
      <c r="M67" s="24">
        <f t="shared" si="5"/>
        <v>1</v>
      </c>
      <c r="N67" s="35"/>
      <c r="O67" s="35"/>
      <c r="P67" s="35"/>
      <c r="Q67" s="63" t="str">
        <f t="shared" si="3"/>
        <v xml:space="preserve"> @ 58</v>
      </c>
      <c r="R67" s="31"/>
      <c r="S67" s="31"/>
      <c r="T67" s="31"/>
    </row>
    <row r="68" spans="1:20">
      <c r="A68" s="93">
        <v>59</v>
      </c>
      <c r="B68" s="31"/>
      <c r="C68" s="31"/>
      <c r="D68" s="37"/>
      <c r="E68" s="31"/>
      <c r="F68" s="32">
        <v>0</v>
      </c>
      <c r="G68" s="33">
        <v>59</v>
      </c>
      <c r="H68" s="32">
        <v>0</v>
      </c>
      <c r="I68" s="33">
        <v>1</v>
      </c>
      <c r="J68" s="32"/>
      <c r="K68" s="98" t="str">
        <f t="shared" si="1"/>
        <v>&lt;&gt;</v>
      </c>
      <c r="L68" s="24">
        <f t="shared" si="4"/>
        <v>59</v>
      </c>
      <c r="M68" s="24">
        <f t="shared" si="5"/>
        <v>1</v>
      </c>
      <c r="N68" s="35"/>
      <c r="O68" s="35"/>
      <c r="P68" s="35"/>
      <c r="Q68" s="63" t="str">
        <f t="shared" si="3"/>
        <v xml:space="preserve"> @ 59</v>
      </c>
      <c r="R68" s="31"/>
      <c r="S68" s="31"/>
      <c r="T68" s="31"/>
    </row>
    <row r="69" spans="1:20">
      <c r="A69" s="93">
        <v>60</v>
      </c>
      <c r="B69" s="31"/>
      <c r="C69" s="31"/>
      <c r="D69" s="37"/>
      <c r="E69" s="31"/>
      <c r="F69" s="32">
        <v>0</v>
      </c>
      <c r="G69" s="33">
        <v>60</v>
      </c>
      <c r="H69" s="32">
        <v>0</v>
      </c>
      <c r="I69" s="33">
        <v>1</v>
      </c>
      <c r="J69" s="32"/>
      <c r="K69" s="98" t="str">
        <f t="shared" si="1"/>
        <v>&lt;&gt;</v>
      </c>
      <c r="L69" s="24">
        <f t="shared" si="4"/>
        <v>60</v>
      </c>
      <c r="M69" s="24">
        <f t="shared" si="5"/>
        <v>1</v>
      </c>
      <c r="N69" s="35"/>
      <c r="O69" s="35"/>
      <c r="P69" s="35"/>
      <c r="Q69" s="63" t="str">
        <f t="shared" si="3"/>
        <v xml:space="preserve"> @ 60</v>
      </c>
      <c r="R69" s="31"/>
      <c r="S69" s="31"/>
      <c r="T69" s="31"/>
    </row>
    <row r="70" spans="1:20">
      <c r="A70" s="93">
        <v>61</v>
      </c>
      <c r="B70" s="31"/>
      <c r="C70" s="31"/>
      <c r="D70" s="37"/>
      <c r="E70" s="31"/>
      <c r="F70" s="32">
        <v>0</v>
      </c>
      <c r="G70" s="33">
        <v>61</v>
      </c>
      <c r="H70" s="32">
        <v>0</v>
      </c>
      <c r="I70" s="33">
        <v>1</v>
      </c>
      <c r="J70" s="32"/>
      <c r="K70" s="98" t="str">
        <f t="shared" si="1"/>
        <v>&lt;&gt;</v>
      </c>
      <c r="L70" s="24">
        <f t="shared" si="4"/>
        <v>61</v>
      </c>
      <c r="M70" s="24">
        <f t="shared" si="5"/>
        <v>1</v>
      </c>
      <c r="N70" s="35"/>
      <c r="O70" s="35"/>
      <c r="P70" s="35"/>
      <c r="Q70" s="63" t="str">
        <f t="shared" si="3"/>
        <v xml:space="preserve"> @ 61</v>
      </c>
      <c r="R70" s="31"/>
      <c r="S70" s="31"/>
      <c r="T70" s="31"/>
    </row>
    <row r="71" spans="1:20">
      <c r="A71" s="93">
        <v>62</v>
      </c>
      <c r="B71" s="31"/>
      <c r="C71" s="31"/>
      <c r="D71" s="37"/>
      <c r="E71" s="31"/>
      <c r="F71" s="32">
        <v>0</v>
      </c>
      <c r="G71" s="33">
        <v>62</v>
      </c>
      <c r="H71" s="32">
        <v>0</v>
      </c>
      <c r="I71" s="33">
        <v>1</v>
      </c>
      <c r="J71" s="32"/>
      <c r="K71" s="98" t="str">
        <f t="shared" si="1"/>
        <v>&lt;&gt;</v>
      </c>
      <c r="L71" s="24">
        <f t="shared" si="4"/>
        <v>62</v>
      </c>
      <c r="M71" s="24">
        <f t="shared" si="5"/>
        <v>1</v>
      </c>
      <c r="N71" s="35"/>
      <c r="O71" s="35"/>
      <c r="P71" s="35"/>
      <c r="Q71" s="63" t="str">
        <f t="shared" si="3"/>
        <v xml:space="preserve"> @ 62</v>
      </c>
      <c r="R71" s="31"/>
      <c r="S71" s="31"/>
      <c r="T71" s="31"/>
    </row>
    <row r="72" spans="1:20">
      <c r="A72" s="93">
        <v>63</v>
      </c>
      <c r="B72" s="31"/>
      <c r="C72" s="31"/>
      <c r="D72" s="37"/>
      <c r="E72" s="31"/>
      <c r="F72" s="32">
        <v>0</v>
      </c>
      <c r="G72" s="33">
        <v>63</v>
      </c>
      <c r="H72" s="32">
        <v>0</v>
      </c>
      <c r="I72" s="33">
        <v>1</v>
      </c>
      <c r="J72" s="32"/>
      <c r="K72" s="98" t="str">
        <f t="shared" si="1"/>
        <v>&lt;&gt;</v>
      </c>
      <c r="L72" s="24">
        <f t="shared" si="4"/>
        <v>63</v>
      </c>
      <c r="M72" s="24">
        <f t="shared" si="5"/>
        <v>1</v>
      </c>
      <c r="N72" s="35"/>
      <c r="O72" s="35"/>
      <c r="P72" s="35"/>
      <c r="Q72" s="63" t="str">
        <f t="shared" si="3"/>
        <v xml:space="preserve"> @ 63</v>
      </c>
      <c r="R72" s="31"/>
      <c r="S72" s="31"/>
      <c r="T72" s="31"/>
    </row>
    <row r="73" spans="1:20">
      <c r="A73" s="93">
        <v>64</v>
      </c>
      <c r="B73" s="31"/>
      <c r="C73" s="31"/>
      <c r="D73" s="37"/>
      <c r="E73" s="31"/>
      <c r="F73" s="32">
        <v>0</v>
      </c>
      <c r="G73" s="33">
        <v>64</v>
      </c>
      <c r="H73" s="32">
        <v>0</v>
      </c>
      <c r="I73" s="33">
        <v>1</v>
      </c>
      <c r="J73" s="32"/>
      <c r="K73" s="98" t="str">
        <f t="shared" si="1"/>
        <v>&lt;&gt;</v>
      </c>
      <c r="L73" s="24">
        <f t="shared" si="4"/>
        <v>64</v>
      </c>
      <c r="M73" s="24">
        <f t="shared" si="5"/>
        <v>1</v>
      </c>
      <c r="N73" s="35"/>
      <c r="O73" s="35"/>
      <c r="P73" s="35"/>
      <c r="Q73" s="63" t="str">
        <f t="shared" si="3"/>
        <v xml:space="preserve"> @ 64</v>
      </c>
      <c r="R73" s="31"/>
      <c r="S73" s="31"/>
      <c r="T73" s="31"/>
    </row>
    <row r="74" spans="1:20">
      <c r="A74" s="93">
        <v>65</v>
      </c>
      <c r="B74" s="31"/>
      <c r="C74" s="34"/>
      <c r="D74" s="37"/>
      <c r="E74" s="34"/>
      <c r="F74" s="32">
        <v>0</v>
      </c>
      <c r="G74" s="33">
        <v>65</v>
      </c>
      <c r="H74" s="32">
        <v>0</v>
      </c>
      <c r="I74" s="33">
        <v>1</v>
      </c>
      <c r="J74" s="32"/>
      <c r="K74" s="98" t="str">
        <f t="shared" si="1"/>
        <v>&lt;&gt;</v>
      </c>
      <c r="L74" s="24">
        <f t="shared" si="4"/>
        <v>65</v>
      </c>
      <c r="M74" s="24">
        <f t="shared" si="5"/>
        <v>1</v>
      </c>
      <c r="N74" s="35"/>
      <c r="O74" s="35"/>
      <c r="P74" s="35"/>
      <c r="Q74" s="63" t="str">
        <f t="shared" si="3"/>
        <v xml:space="preserve"> @ 65</v>
      </c>
      <c r="R74" s="31"/>
      <c r="S74" s="31"/>
      <c r="T74" s="31"/>
    </row>
    <row r="75" spans="1:20">
      <c r="A75" s="93">
        <v>66</v>
      </c>
      <c r="B75" s="31"/>
      <c r="C75" s="34"/>
      <c r="D75" s="37"/>
      <c r="E75" s="34"/>
      <c r="F75" s="32">
        <v>0</v>
      </c>
      <c r="G75" s="33">
        <v>66</v>
      </c>
      <c r="H75" s="32">
        <v>0</v>
      </c>
      <c r="I75" s="33">
        <v>1</v>
      </c>
      <c r="J75" s="32"/>
      <c r="K75" s="98" t="str">
        <f t="shared" si="1"/>
        <v>&lt;&gt;</v>
      </c>
      <c r="L75" s="24">
        <f t="shared" si="4"/>
        <v>66</v>
      </c>
      <c r="M75" s="24">
        <f t="shared" si="5"/>
        <v>1</v>
      </c>
      <c r="N75" s="35"/>
      <c r="O75" s="35"/>
      <c r="P75" s="35"/>
      <c r="Q75" s="63" t="str">
        <f t="shared" si="3"/>
        <v xml:space="preserve"> @ 66</v>
      </c>
      <c r="R75" s="31"/>
      <c r="S75" s="31"/>
      <c r="T75" s="31"/>
    </row>
    <row r="76" spans="1:20">
      <c r="A76" s="93">
        <v>67</v>
      </c>
      <c r="B76" s="31"/>
      <c r="C76" s="34"/>
      <c r="D76" s="37"/>
      <c r="E76" s="34"/>
      <c r="F76" s="32">
        <v>0</v>
      </c>
      <c r="G76" s="33">
        <v>67</v>
      </c>
      <c r="H76" s="32">
        <v>0</v>
      </c>
      <c r="I76" s="33">
        <v>1</v>
      </c>
      <c r="J76" s="32"/>
      <c r="K76" s="98" t="str">
        <f t="shared" si="1"/>
        <v>&lt;&gt;</v>
      </c>
      <c r="L76" s="24">
        <f t="shared" ref="L76:L107" si="6">IF(ISBLANK(F76),"",IF( G76=-1,"Exclus",IF(G76=0,F76,IF(G76=1,F76+$M$6,IF(G76=2,F76+$M$7,IF(G76=3,3,G76))))))</f>
        <v>67</v>
      </c>
      <c r="M76" s="24">
        <f t="shared" si="5"/>
        <v>1</v>
      </c>
      <c r="N76" s="35"/>
      <c r="O76" s="35"/>
      <c r="P76" s="35"/>
      <c r="Q76" s="63" t="str">
        <f t="shared" si="3"/>
        <v xml:space="preserve"> @ 67</v>
      </c>
      <c r="R76" s="31"/>
      <c r="S76" s="31"/>
      <c r="T76" s="31"/>
    </row>
    <row r="77" spans="1:20">
      <c r="A77" s="93">
        <v>68</v>
      </c>
      <c r="B77" s="31"/>
      <c r="C77" s="34"/>
      <c r="D77" s="37"/>
      <c r="E77" s="34"/>
      <c r="F77" s="32">
        <v>0</v>
      </c>
      <c r="G77" s="33">
        <v>68</v>
      </c>
      <c r="H77" s="32">
        <v>0</v>
      </c>
      <c r="I77" s="33">
        <v>1</v>
      </c>
      <c r="J77" s="32"/>
      <c r="K77" s="98" t="str">
        <f t="shared" ref="K77:K108" si="7">IF(H77="","",IF(H77=0,"&lt;&gt;",IF(H77=1,"←",IF(H77=2,"→",""))))</f>
        <v>&lt;&gt;</v>
      </c>
      <c r="L77" s="24">
        <f t="shared" si="6"/>
        <v>68</v>
      </c>
      <c r="M77" s="24">
        <f t="shared" si="5"/>
        <v>1</v>
      </c>
      <c r="N77" s="35"/>
      <c r="O77" s="35"/>
      <c r="P77" s="35"/>
      <c r="Q77" s="63" t="str">
        <f t="shared" ref="Q77:Q108" si="8">IF( J77="x",TEXT(D77,"##########")&amp;" @ "&amp;TEXT(L77,"###")&amp;"/"&amp;F77+$M$7,TEXT(D77,"##########")&amp;" @ "&amp;TEXT(L77,"###"))</f>
        <v xml:space="preserve"> @ 68</v>
      </c>
      <c r="R77" s="31"/>
      <c r="S77" s="31"/>
      <c r="T77" s="31"/>
    </row>
    <row r="78" spans="1:20">
      <c r="A78" s="93">
        <v>69</v>
      </c>
      <c r="B78" s="31"/>
      <c r="C78" s="34"/>
      <c r="D78" s="37"/>
      <c r="E78" s="34"/>
      <c r="F78" s="32">
        <v>0</v>
      </c>
      <c r="G78" s="33">
        <v>69</v>
      </c>
      <c r="H78" s="32">
        <v>0</v>
      </c>
      <c r="I78" s="33">
        <v>1</v>
      </c>
      <c r="J78" s="32"/>
      <c r="K78" s="98" t="str">
        <f t="shared" si="7"/>
        <v>&lt;&gt;</v>
      </c>
      <c r="L78" s="24">
        <f t="shared" si="6"/>
        <v>69</v>
      </c>
      <c r="M78" s="24">
        <f t="shared" si="5"/>
        <v>1</v>
      </c>
      <c r="N78" s="35"/>
      <c r="O78" s="35"/>
      <c r="P78" s="35"/>
      <c r="Q78" s="63" t="str">
        <f t="shared" si="8"/>
        <v xml:space="preserve"> @ 69</v>
      </c>
      <c r="R78" s="31"/>
      <c r="S78" s="31"/>
      <c r="T78" s="31"/>
    </row>
    <row r="79" spans="1:20">
      <c r="A79" s="93">
        <v>70</v>
      </c>
      <c r="B79" s="31"/>
      <c r="C79" s="34"/>
      <c r="D79" s="37"/>
      <c r="E79" s="34"/>
      <c r="F79" s="32">
        <v>0</v>
      </c>
      <c r="G79" s="33">
        <v>70</v>
      </c>
      <c r="H79" s="32">
        <v>0</v>
      </c>
      <c r="I79" s="33">
        <v>1</v>
      </c>
      <c r="J79" s="32"/>
      <c r="K79" s="98" t="str">
        <f t="shared" si="7"/>
        <v>&lt;&gt;</v>
      </c>
      <c r="L79" s="24">
        <f t="shared" si="6"/>
        <v>70</v>
      </c>
      <c r="M79" s="24">
        <f t="shared" si="5"/>
        <v>1</v>
      </c>
      <c r="N79" s="35"/>
      <c r="O79" s="35"/>
      <c r="P79" s="35"/>
      <c r="Q79" s="63" t="str">
        <f t="shared" si="8"/>
        <v xml:space="preserve"> @ 70</v>
      </c>
      <c r="R79" s="31"/>
      <c r="S79" s="31"/>
      <c r="T79" s="31"/>
    </row>
    <row r="80" spans="1:20">
      <c r="A80" s="93">
        <v>71</v>
      </c>
      <c r="B80" s="31"/>
      <c r="C80" s="34"/>
      <c r="D80" s="37"/>
      <c r="E80" s="34"/>
      <c r="F80" s="32">
        <v>0</v>
      </c>
      <c r="G80" s="33">
        <v>71</v>
      </c>
      <c r="H80" s="32">
        <v>0</v>
      </c>
      <c r="I80" s="33">
        <v>1</v>
      </c>
      <c r="J80" s="32"/>
      <c r="K80" s="98" t="str">
        <f t="shared" si="7"/>
        <v>&lt;&gt;</v>
      </c>
      <c r="L80" s="24">
        <f t="shared" si="6"/>
        <v>71</v>
      </c>
      <c r="M80" s="24">
        <f t="shared" si="5"/>
        <v>1</v>
      </c>
      <c r="N80" s="35"/>
      <c r="O80" s="35"/>
      <c r="P80" s="35"/>
      <c r="Q80" s="63" t="str">
        <f t="shared" si="8"/>
        <v xml:space="preserve"> @ 71</v>
      </c>
      <c r="R80" s="31"/>
      <c r="S80" s="31"/>
      <c r="T80" s="31"/>
    </row>
    <row r="81" spans="1:20">
      <c r="A81" s="93">
        <v>72</v>
      </c>
      <c r="B81" s="31"/>
      <c r="C81" s="31"/>
      <c r="D81" s="37"/>
      <c r="E81" s="31"/>
      <c r="F81" s="32">
        <v>0</v>
      </c>
      <c r="G81" s="33">
        <v>72</v>
      </c>
      <c r="H81" s="32">
        <v>0</v>
      </c>
      <c r="I81" s="33">
        <v>1</v>
      </c>
      <c r="J81" s="32"/>
      <c r="K81" s="98" t="str">
        <f t="shared" si="7"/>
        <v>&lt;&gt;</v>
      </c>
      <c r="L81" s="24">
        <f t="shared" si="6"/>
        <v>72</v>
      </c>
      <c r="M81" s="24">
        <f t="shared" si="5"/>
        <v>1</v>
      </c>
      <c r="N81" s="35"/>
      <c r="O81" s="35"/>
      <c r="P81" s="35"/>
      <c r="Q81" s="63" t="str">
        <f t="shared" si="8"/>
        <v xml:space="preserve"> @ 72</v>
      </c>
      <c r="R81" s="31"/>
      <c r="S81" s="31"/>
      <c r="T81" s="31"/>
    </row>
    <row r="82" spans="1:20">
      <c r="A82" s="95">
        <v>73</v>
      </c>
      <c r="B82" s="31"/>
      <c r="C82" s="31"/>
      <c r="D82" s="37"/>
      <c r="E82" s="31"/>
      <c r="F82" s="32">
        <v>0</v>
      </c>
      <c r="G82" s="33">
        <v>73</v>
      </c>
      <c r="H82" s="32">
        <v>0</v>
      </c>
      <c r="I82" s="33">
        <v>1</v>
      </c>
      <c r="J82" s="32"/>
      <c r="K82" s="98" t="str">
        <f t="shared" si="7"/>
        <v>&lt;&gt;</v>
      </c>
      <c r="L82" s="24">
        <f t="shared" si="6"/>
        <v>73</v>
      </c>
      <c r="M82" s="24">
        <f t="shared" si="5"/>
        <v>1</v>
      </c>
      <c r="N82" s="35"/>
      <c r="O82" s="35"/>
      <c r="P82" s="35"/>
      <c r="Q82" s="63" t="str">
        <f t="shared" si="8"/>
        <v xml:space="preserve"> @ 73</v>
      </c>
      <c r="R82" s="31"/>
      <c r="S82" s="31"/>
      <c r="T82" s="31"/>
    </row>
    <row r="83" spans="1:20">
      <c r="A83" s="95">
        <v>74</v>
      </c>
      <c r="B83" s="31"/>
      <c r="C83" s="31"/>
      <c r="D83" s="37"/>
      <c r="E83" s="31"/>
      <c r="F83" s="32">
        <v>0</v>
      </c>
      <c r="G83" s="33">
        <v>74</v>
      </c>
      <c r="H83" s="32">
        <v>0</v>
      </c>
      <c r="I83" s="33">
        <v>1</v>
      </c>
      <c r="J83" s="32"/>
      <c r="K83" s="98" t="str">
        <f t="shared" si="7"/>
        <v>&lt;&gt;</v>
      </c>
      <c r="L83" s="24">
        <f t="shared" si="6"/>
        <v>74</v>
      </c>
      <c r="M83" s="24">
        <f t="shared" si="5"/>
        <v>1</v>
      </c>
      <c r="N83" s="35"/>
      <c r="O83" s="35"/>
      <c r="P83" s="35"/>
      <c r="Q83" s="63" t="str">
        <f t="shared" si="8"/>
        <v xml:space="preserve"> @ 74</v>
      </c>
      <c r="R83" s="31"/>
      <c r="S83" s="31"/>
      <c r="T83" s="31"/>
    </row>
    <row r="84" spans="1:20">
      <c r="A84" s="95">
        <v>75</v>
      </c>
      <c r="B84" s="31"/>
      <c r="C84" s="31"/>
      <c r="D84" s="37"/>
      <c r="E84" s="31"/>
      <c r="F84" s="32">
        <v>0</v>
      </c>
      <c r="G84" s="33">
        <v>75</v>
      </c>
      <c r="H84" s="32">
        <v>0</v>
      </c>
      <c r="I84" s="33">
        <v>1</v>
      </c>
      <c r="J84" s="32"/>
      <c r="K84" s="98" t="str">
        <f t="shared" si="7"/>
        <v>&lt;&gt;</v>
      </c>
      <c r="L84" s="24">
        <f t="shared" si="6"/>
        <v>75</v>
      </c>
      <c r="M84" s="24">
        <f t="shared" si="5"/>
        <v>1</v>
      </c>
      <c r="N84" s="35"/>
      <c r="O84" s="35"/>
      <c r="P84" s="35"/>
      <c r="Q84" s="63" t="str">
        <f t="shared" si="8"/>
        <v xml:space="preserve"> @ 75</v>
      </c>
      <c r="R84" s="31"/>
      <c r="S84" s="31"/>
      <c r="T84" s="31"/>
    </row>
    <row r="85" spans="1:20">
      <c r="A85" s="95">
        <v>76</v>
      </c>
      <c r="B85" s="31"/>
      <c r="C85" s="34"/>
      <c r="D85" s="37"/>
      <c r="E85" s="34"/>
      <c r="F85" s="32">
        <v>0</v>
      </c>
      <c r="G85" s="33">
        <v>76</v>
      </c>
      <c r="H85" s="32">
        <v>0</v>
      </c>
      <c r="I85" s="33">
        <v>1</v>
      </c>
      <c r="J85" s="32"/>
      <c r="K85" s="98" t="str">
        <f t="shared" si="7"/>
        <v>&lt;&gt;</v>
      </c>
      <c r="L85" s="24">
        <f t="shared" si="6"/>
        <v>76</v>
      </c>
      <c r="M85" s="24">
        <f t="shared" si="5"/>
        <v>1</v>
      </c>
      <c r="N85" s="35"/>
      <c r="O85" s="35"/>
      <c r="P85" s="35"/>
      <c r="Q85" s="63" t="str">
        <f t="shared" si="8"/>
        <v xml:space="preserve"> @ 76</v>
      </c>
      <c r="R85" s="31"/>
      <c r="S85" s="31"/>
      <c r="T85" s="31"/>
    </row>
    <row r="86" spans="1:20">
      <c r="A86" s="95">
        <v>77</v>
      </c>
      <c r="B86" s="31"/>
      <c r="C86" s="34"/>
      <c r="D86" s="37"/>
      <c r="E86" s="34"/>
      <c r="F86" s="32">
        <v>0</v>
      </c>
      <c r="G86" s="33">
        <v>77</v>
      </c>
      <c r="H86" s="32">
        <v>0</v>
      </c>
      <c r="I86" s="33">
        <v>1</v>
      </c>
      <c r="J86" s="32"/>
      <c r="K86" s="98" t="str">
        <f t="shared" si="7"/>
        <v>&lt;&gt;</v>
      </c>
      <c r="L86" s="24">
        <f t="shared" si="6"/>
        <v>77</v>
      </c>
      <c r="M86" s="24">
        <f t="shared" si="5"/>
        <v>1</v>
      </c>
      <c r="N86" s="35"/>
      <c r="O86" s="35"/>
      <c r="P86" s="35"/>
      <c r="Q86" s="63" t="str">
        <f t="shared" si="8"/>
        <v xml:space="preserve"> @ 77</v>
      </c>
      <c r="R86" s="31"/>
      <c r="S86" s="31"/>
      <c r="T86" s="31"/>
    </row>
    <row r="87" spans="1:20">
      <c r="A87" s="95">
        <v>78</v>
      </c>
      <c r="B87" s="31"/>
      <c r="C87" s="34"/>
      <c r="D87" s="37"/>
      <c r="E87" s="34"/>
      <c r="F87" s="32">
        <v>0</v>
      </c>
      <c r="G87" s="33">
        <v>78</v>
      </c>
      <c r="H87" s="32">
        <v>0</v>
      </c>
      <c r="I87" s="33">
        <v>1</v>
      </c>
      <c r="J87" s="32"/>
      <c r="K87" s="98" t="str">
        <f t="shared" si="7"/>
        <v>&lt;&gt;</v>
      </c>
      <c r="L87" s="24">
        <f t="shared" si="6"/>
        <v>78</v>
      </c>
      <c r="M87" s="24">
        <f t="shared" si="5"/>
        <v>1</v>
      </c>
      <c r="N87" s="35"/>
      <c r="O87" s="35"/>
      <c r="P87" s="35"/>
      <c r="Q87" s="63" t="str">
        <f t="shared" si="8"/>
        <v xml:space="preserve"> @ 78</v>
      </c>
      <c r="R87" s="31"/>
      <c r="S87" s="31"/>
      <c r="T87" s="31"/>
    </row>
    <row r="88" spans="1:20">
      <c r="A88" s="95">
        <v>79</v>
      </c>
      <c r="B88" s="31"/>
      <c r="C88" s="34"/>
      <c r="D88" s="37"/>
      <c r="E88" s="34"/>
      <c r="F88" s="32">
        <v>0</v>
      </c>
      <c r="G88" s="33">
        <v>79</v>
      </c>
      <c r="H88" s="32">
        <v>0</v>
      </c>
      <c r="I88" s="33">
        <v>1</v>
      </c>
      <c r="J88" s="32"/>
      <c r="K88" s="98" t="str">
        <f t="shared" si="7"/>
        <v>&lt;&gt;</v>
      </c>
      <c r="L88" s="24">
        <f t="shared" si="6"/>
        <v>79</v>
      </c>
      <c r="M88" s="24">
        <f t="shared" si="5"/>
        <v>1</v>
      </c>
      <c r="N88" s="35"/>
      <c r="O88" s="35"/>
      <c r="P88" s="35"/>
      <c r="Q88" s="63" t="str">
        <f t="shared" si="8"/>
        <v xml:space="preserve"> @ 79</v>
      </c>
      <c r="R88" s="31"/>
      <c r="S88" s="31"/>
      <c r="T88" s="31"/>
    </row>
    <row r="89" spans="1:20">
      <c r="A89" s="95">
        <v>80</v>
      </c>
      <c r="B89" s="31"/>
      <c r="C89" s="31"/>
      <c r="D89" s="37"/>
      <c r="E89" s="31"/>
      <c r="F89" s="32">
        <v>0</v>
      </c>
      <c r="G89" s="33">
        <v>80</v>
      </c>
      <c r="H89" s="32">
        <v>0</v>
      </c>
      <c r="I89" s="33">
        <v>1</v>
      </c>
      <c r="J89" s="32"/>
      <c r="K89" s="98" t="str">
        <f t="shared" si="7"/>
        <v>&lt;&gt;</v>
      </c>
      <c r="L89" s="24">
        <f t="shared" si="6"/>
        <v>80</v>
      </c>
      <c r="M89" s="24">
        <f t="shared" si="5"/>
        <v>1</v>
      </c>
      <c r="N89" s="35"/>
      <c r="O89" s="35"/>
      <c r="P89" s="35"/>
      <c r="Q89" s="63" t="str">
        <f t="shared" si="8"/>
        <v xml:space="preserve"> @ 80</v>
      </c>
      <c r="R89" s="31"/>
      <c r="S89" s="31"/>
      <c r="T89" s="31"/>
    </row>
    <row r="90" spans="1:20">
      <c r="A90" s="95">
        <v>81</v>
      </c>
      <c r="B90" s="31"/>
      <c r="C90" s="31"/>
      <c r="D90" s="37"/>
      <c r="E90" s="31"/>
      <c r="F90" s="32">
        <v>0</v>
      </c>
      <c r="G90" s="33">
        <v>81</v>
      </c>
      <c r="H90" s="32">
        <v>0</v>
      </c>
      <c r="I90" s="33">
        <v>1</v>
      </c>
      <c r="J90" s="32"/>
      <c r="K90" s="98" t="str">
        <f t="shared" si="7"/>
        <v>&lt;&gt;</v>
      </c>
      <c r="L90" s="24">
        <f t="shared" si="6"/>
        <v>81</v>
      </c>
      <c r="M90" s="24">
        <f t="shared" si="5"/>
        <v>1</v>
      </c>
      <c r="N90" s="35"/>
      <c r="O90" s="35"/>
      <c r="P90" s="35"/>
      <c r="Q90" s="63" t="str">
        <f t="shared" si="8"/>
        <v xml:space="preserve"> @ 81</v>
      </c>
      <c r="R90" s="31"/>
      <c r="S90" s="31"/>
      <c r="T90" s="31"/>
    </row>
    <row r="91" spans="1:20">
      <c r="A91" s="95">
        <v>82</v>
      </c>
      <c r="B91" s="31"/>
      <c r="C91" s="31"/>
      <c r="D91" s="37"/>
      <c r="E91" s="31"/>
      <c r="F91" s="32">
        <v>0</v>
      </c>
      <c r="G91" s="33">
        <v>82</v>
      </c>
      <c r="H91" s="32">
        <v>0</v>
      </c>
      <c r="I91" s="33">
        <v>1</v>
      </c>
      <c r="J91" s="32"/>
      <c r="K91" s="98" t="str">
        <f t="shared" si="7"/>
        <v>&lt;&gt;</v>
      </c>
      <c r="L91" s="24">
        <f t="shared" si="6"/>
        <v>82</v>
      </c>
      <c r="M91" s="24">
        <f t="shared" si="5"/>
        <v>1</v>
      </c>
      <c r="N91" s="35"/>
      <c r="O91" s="35"/>
      <c r="P91" s="35"/>
      <c r="Q91" s="63" t="str">
        <f t="shared" si="8"/>
        <v xml:space="preserve"> @ 82</v>
      </c>
      <c r="R91" s="31"/>
      <c r="S91" s="31"/>
      <c r="T91" s="31"/>
    </row>
    <row r="92" spans="1:20">
      <c r="A92" s="95">
        <v>83</v>
      </c>
      <c r="B92" s="31"/>
      <c r="C92" s="31"/>
      <c r="D92" s="37"/>
      <c r="E92" s="31"/>
      <c r="F92" s="32">
        <v>0</v>
      </c>
      <c r="G92" s="33">
        <v>83</v>
      </c>
      <c r="H92" s="32">
        <v>0</v>
      </c>
      <c r="I92" s="33">
        <v>1</v>
      </c>
      <c r="J92" s="32"/>
      <c r="K92" s="98" t="str">
        <f t="shared" si="7"/>
        <v>&lt;&gt;</v>
      </c>
      <c r="L92" s="24">
        <f t="shared" si="6"/>
        <v>83</v>
      </c>
      <c r="M92" s="24">
        <f t="shared" si="5"/>
        <v>1</v>
      </c>
      <c r="N92" s="35"/>
      <c r="O92" s="35"/>
      <c r="P92" s="35"/>
      <c r="Q92" s="63" t="str">
        <f t="shared" si="8"/>
        <v xml:space="preserve"> @ 83</v>
      </c>
      <c r="R92" s="31"/>
      <c r="S92" s="31"/>
      <c r="T92" s="31"/>
    </row>
    <row r="93" spans="1:20">
      <c r="A93" s="95">
        <v>84</v>
      </c>
      <c r="B93" s="31"/>
      <c r="C93" s="31"/>
      <c r="D93" s="37"/>
      <c r="E93" s="31"/>
      <c r="F93" s="32">
        <v>0</v>
      </c>
      <c r="G93" s="33">
        <v>84</v>
      </c>
      <c r="H93" s="32">
        <v>0</v>
      </c>
      <c r="I93" s="33">
        <v>1</v>
      </c>
      <c r="J93" s="32"/>
      <c r="K93" s="98" t="str">
        <f t="shared" si="7"/>
        <v>&lt;&gt;</v>
      </c>
      <c r="L93" s="24">
        <f t="shared" si="6"/>
        <v>84</v>
      </c>
      <c r="M93" s="24">
        <f t="shared" si="5"/>
        <v>1</v>
      </c>
      <c r="N93" s="35"/>
      <c r="O93" s="35"/>
      <c r="P93" s="35"/>
      <c r="Q93" s="63" t="str">
        <f t="shared" si="8"/>
        <v xml:space="preserve"> @ 84</v>
      </c>
      <c r="R93" s="31"/>
      <c r="S93" s="31"/>
      <c r="T93" s="31"/>
    </row>
    <row r="94" spans="1:20">
      <c r="A94" s="95">
        <v>85</v>
      </c>
      <c r="B94" s="31"/>
      <c r="C94" s="31"/>
      <c r="D94" s="37"/>
      <c r="E94" s="31"/>
      <c r="F94" s="32">
        <v>0</v>
      </c>
      <c r="G94" s="33">
        <v>85</v>
      </c>
      <c r="H94" s="32">
        <v>0</v>
      </c>
      <c r="I94" s="33">
        <v>1</v>
      </c>
      <c r="J94" s="32"/>
      <c r="K94" s="98" t="str">
        <f t="shared" si="7"/>
        <v>&lt;&gt;</v>
      </c>
      <c r="L94" s="24">
        <f t="shared" si="6"/>
        <v>85</v>
      </c>
      <c r="M94" s="24">
        <f t="shared" si="5"/>
        <v>1</v>
      </c>
      <c r="N94" s="35"/>
      <c r="O94" s="35"/>
      <c r="P94" s="35"/>
      <c r="Q94" s="63" t="str">
        <f t="shared" si="8"/>
        <v xml:space="preserve"> @ 85</v>
      </c>
      <c r="R94" s="31"/>
      <c r="S94" s="31"/>
      <c r="T94" s="31"/>
    </row>
    <row r="95" spans="1:20">
      <c r="A95" s="95">
        <v>86</v>
      </c>
      <c r="B95" s="31"/>
      <c r="C95" s="31"/>
      <c r="D95" s="37"/>
      <c r="E95" s="31"/>
      <c r="F95" s="32">
        <v>0</v>
      </c>
      <c r="G95" s="33">
        <v>86</v>
      </c>
      <c r="H95" s="32">
        <v>0</v>
      </c>
      <c r="I95" s="33">
        <v>1</v>
      </c>
      <c r="J95" s="32"/>
      <c r="K95" s="98" t="str">
        <f t="shared" si="7"/>
        <v>&lt;&gt;</v>
      </c>
      <c r="L95" s="24">
        <f t="shared" si="6"/>
        <v>86</v>
      </c>
      <c r="M95" s="24">
        <f t="shared" si="5"/>
        <v>1</v>
      </c>
      <c r="N95" s="35"/>
      <c r="O95" s="35"/>
      <c r="P95" s="35"/>
      <c r="Q95" s="63" t="str">
        <f t="shared" si="8"/>
        <v xml:space="preserve"> @ 86</v>
      </c>
      <c r="R95" s="31"/>
      <c r="S95" s="31"/>
      <c r="T95" s="31"/>
    </row>
    <row r="96" spans="1:20">
      <c r="A96" s="93">
        <v>87</v>
      </c>
      <c r="B96" s="31"/>
      <c r="C96" s="31"/>
      <c r="D96" s="37"/>
      <c r="E96" s="31"/>
      <c r="F96" s="32">
        <v>0</v>
      </c>
      <c r="G96" s="33">
        <v>87</v>
      </c>
      <c r="H96" s="32">
        <v>0</v>
      </c>
      <c r="I96" s="33">
        <v>1</v>
      </c>
      <c r="J96" s="32"/>
      <c r="K96" s="98" t="str">
        <f t="shared" si="7"/>
        <v>&lt;&gt;</v>
      </c>
      <c r="L96" s="24">
        <f t="shared" si="6"/>
        <v>87</v>
      </c>
      <c r="M96" s="24">
        <f t="shared" si="5"/>
        <v>1</v>
      </c>
      <c r="N96" s="35"/>
      <c r="O96" s="35"/>
      <c r="P96" s="35"/>
      <c r="Q96" s="63" t="str">
        <f t="shared" si="8"/>
        <v xml:space="preserve"> @ 87</v>
      </c>
      <c r="R96" s="31"/>
      <c r="S96" s="31"/>
      <c r="T96" s="31"/>
    </row>
    <row r="97" spans="1:20">
      <c r="A97" s="93">
        <v>88</v>
      </c>
      <c r="B97" s="31"/>
      <c r="C97" s="31"/>
      <c r="D97" s="37"/>
      <c r="E97" s="31"/>
      <c r="F97" s="32">
        <v>0</v>
      </c>
      <c r="G97" s="33">
        <v>88</v>
      </c>
      <c r="H97" s="32">
        <v>0</v>
      </c>
      <c r="I97" s="33">
        <v>1</v>
      </c>
      <c r="J97" s="32"/>
      <c r="K97" s="98" t="str">
        <f t="shared" si="7"/>
        <v>&lt;&gt;</v>
      </c>
      <c r="L97" s="24">
        <f t="shared" si="6"/>
        <v>88</v>
      </c>
      <c r="M97" s="24">
        <f t="shared" si="5"/>
        <v>1</v>
      </c>
      <c r="N97" s="35"/>
      <c r="O97" s="35"/>
      <c r="P97" s="35"/>
      <c r="Q97" s="63" t="str">
        <f t="shared" si="8"/>
        <v xml:space="preserve"> @ 88</v>
      </c>
      <c r="R97" s="31"/>
      <c r="S97" s="31"/>
      <c r="T97" s="31"/>
    </row>
    <row r="98" spans="1:20">
      <c r="A98" s="93">
        <v>89</v>
      </c>
      <c r="B98" s="31"/>
      <c r="C98" s="31"/>
      <c r="D98" s="37"/>
      <c r="E98" s="31"/>
      <c r="F98" s="32">
        <v>0</v>
      </c>
      <c r="G98" s="33">
        <v>89</v>
      </c>
      <c r="H98" s="32">
        <v>0</v>
      </c>
      <c r="I98" s="33">
        <v>1</v>
      </c>
      <c r="J98" s="32"/>
      <c r="K98" s="98" t="str">
        <f t="shared" si="7"/>
        <v>&lt;&gt;</v>
      </c>
      <c r="L98" s="24">
        <f t="shared" si="6"/>
        <v>89</v>
      </c>
      <c r="M98" s="24">
        <f t="shared" si="5"/>
        <v>1</v>
      </c>
      <c r="N98" s="35"/>
      <c r="O98" s="35"/>
      <c r="P98" s="35"/>
      <c r="Q98" s="63" t="str">
        <f t="shared" si="8"/>
        <v xml:space="preserve"> @ 89</v>
      </c>
      <c r="R98" s="31"/>
      <c r="S98" s="31"/>
      <c r="T98" s="31"/>
    </row>
    <row r="99" spans="1:20">
      <c r="A99" s="93">
        <v>90</v>
      </c>
      <c r="B99" s="31"/>
      <c r="C99" s="31"/>
      <c r="D99" s="37"/>
      <c r="E99" s="31"/>
      <c r="F99" s="32">
        <v>0</v>
      </c>
      <c r="G99" s="33">
        <v>90</v>
      </c>
      <c r="H99" s="32">
        <v>0</v>
      </c>
      <c r="I99" s="33">
        <v>1</v>
      </c>
      <c r="J99" s="32"/>
      <c r="K99" s="98" t="str">
        <f t="shared" si="7"/>
        <v>&lt;&gt;</v>
      </c>
      <c r="L99" s="24">
        <f t="shared" si="6"/>
        <v>90</v>
      </c>
      <c r="M99" s="24">
        <f t="shared" si="5"/>
        <v>1</v>
      </c>
      <c r="N99" s="35"/>
      <c r="O99" s="35"/>
      <c r="P99" s="35"/>
      <c r="Q99" s="63" t="str">
        <f t="shared" si="8"/>
        <v xml:space="preserve"> @ 90</v>
      </c>
      <c r="R99" s="31"/>
      <c r="S99" s="31"/>
      <c r="T99" s="31"/>
    </row>
    <row r="100" spans="1:20">
      <c r="A100" s="93">
        <v>91</v>
      </c>
      <c r="B100" s="31"/>
      <c r="C100" s="31"/>
      <c r="D100" s="37"/>
      <c r="E100" s="31"/>
      <c r="F100" s="32">
        <v>0</v>
      </c>
      <c r="G100" s="33">
        <v>91</v>
      </c>
      <c r="H100" s="32">
        <v>0</v>
      </c>
      <c r="I100" s="33">
        <v>1</v>
      </c>
      <c r="J100" s="32"/>
      <c r="K100" s="98" t="str">
        <f t="shared" si="7"/>
        <v>&lt;&gt;</v>
      </c>
      <c r="L100" s="24">
        <f t="shared" si="6"/>
        <v>91</v>
      </c>
      <c r="M100" s="24">
        <f t="shared" si="5"/>
        <v>1</v>
      </c>
      <c r="N100" s="35"/>
      <c r="O100" s="35"/>
      <c r="P100" s="35"/>
      <c r="Q100" s="63" t="str">
        <f t="shared" si="8"/>
        <v xml:space="preserve"> @ 91</v>
      </c>
      <c r="R100" s="31"/>
      <c r="S100" s="31"/>
      <c r="T100" s="31"/>
    </row>
    <row r="101" spans="1:20">
      <c r="A101" s="93">
        <v>92</v>
      </c>
      <c r="B101" s="31"/>
      <c r="C101" s="31"/>
      <c r="D101" s="37"/>
      <c r="E101" s="31"/>
      <c r="F101" s="32">
        <v>0</v>
      </c>
      <c r="G101" s="33">
        <v>92</v>
      </c>
      <c r="H101" s="32">
        <v>0</v>
      </c>
      <c r="I101" s="33">
        <v>1</v>
      </c>
      <c r="J101" s="32"/>
      <c r="K101" s="98" t="str">
        <f t="shared" si="7"/>
        <v>&lt;&gt;</v>
      </c>
      <c r="L101" s="24">
        <f t="shared" si="6"/>
        <v>92</v>
      </c>
      <c r="M101" s="24">
        <f t="shared" si="5"/>
        <v>1</v>
      </c>
      <c r="N101" s="35"/>
      <c r="O101" s="35"/>
      <c r="P101" s="35"/>
      <c r="Q101" s="63" t="str">
        <f t="shared" si="8"/>
        <v xml:space="preserve"> @ 92</v>
      </c>
      <c r="R101" s="31"/>
      <c r="S101" s="31"/>
      <c r="T101" s="31"/>
    </row>
    <row r="102" spans="1:20">
      <c r="A102" s="93">
        <v>93</v>
      </c>
      <c r="B102" s="31"/>
      <c r="C102" s="31"/>
      <c r="D102" s="37"/>
      <c r="E102" s="31"/>
      <c r="F102" s="32">
        <v>0</v>
      </c>
      <c r="G102" s="33">
        <v>93</v>
      </c>
      <c r="H102" s="32">
        <v>0</v>
      </c>
      <c r="I102" s="33">
        <v>1</v>
      </c>
      <c r="J102" s="32"/>
      <c r="K102" s="98" t="str">
        <f t="shared" si="7"/>
        <v>&lt;&gt;</v>
      </c>
      <c r="L102" s="24">
        <f t="shared" si="6"/>
        <v>93</v>
      </c>
      <c r="M102" s="24">
        <f t="shared" si="5"/>
        <v>1</v>
      </c>
      <c r="N102" s="35"/>
      <c r="O102" s="35"/>
      <c r="P102" s="35"/>
      <c r="Q102" s="63" t="str">
        <f t="shared" si="8"/>
        <v xml:space="preserve"> @ 93</v>
      </c>
      <c r="R102" s="31"/>
      <c r="S102" s="31"/>
      <c r="T102" s="31"/>
    </row>
    <row r="103" spans="1:20">
      <c r="A103" s="93">
        <v>94</v>
      </c>
      <c r="B103" s="31"/>
      <c r="C103" s="31"/>
      <c r="D103" s="37"/>
      <c r="E103" s="31"/>
      <c r="F103" s="32">
        <v>0</v>
      </c>
      <c r="G103" s="33">
        <v>94</v>
      </c>
      <c r="H103" s="32">
        <v>0</v>
      </c>
      <c r="I103" s="33">
        <v>1</v>
      </c>
      <c r="J103" s="32"/>
      <c r="K103" s="98" t="str">
        <f t="shared" si="7"/>
        <v>&lt;&gt;</v>
      </c>
      <c r="L103" s="24">
        <f t="shared" si="6"/>
        <v>94</v>
      </c>
      <c r="M103" s="24">
        <f t="shared" si="5"/>
        <v>1</v>
      </c>
      <c r="N103" s="35"/>
      <c r="O103" s="35"/>
      <c r="P103" s="35"/>
      <c r="Q103" s="63" t="str">
        <f t="shared" si="8"/>
        <v xml:space="preserve"> @ 94</v>
      </c>
      <c r="R103" s="31"/>
      <c r="S103" s="31"/>
      <c r="T103" s="31"/>
    </row>
    <row r="104" spans="1:20">
      <c r="A104" s="93">
        <v>95</v>
      </c>
      <c r="B104" s="31"/>
      <c r="C104" s="31"/>
      <c r="D104" s="37"/>
      <c r="E104" s="31"/>
      <c r="F104" s="32">
        <v>0</v>
      </c>
      <c r="G104" s="33">
        <v>95</v>
      </c>
      <c r="H104" s="32">
        <v>0</v>
      </c>
      <c r="I104" s="33">
        <v>1</v>
      </c>
      <c r="J104" s="32"/>
      <c r="K104" s="98" t="str">
        <f t="shared" si="7"/>
        <v>&lt;&gt;</v>
      </c>
      <c r="L104" s="24">
        <f t="shared" si="6"/>
        <v>95</v>
      </c>
      <c r="M104" s="24">
        <f t="shared" si="5"/>
        <v>1</v>
      </c>
      <c r="N104" s="35"/>
      <c r="O104" s="35"/>
      <c r="P104" s="35"/>
      <c r="Q104" s="63" t="str">
        <f t="shared" si="8"/>
        <v xml:space="preserve"> @ 95</v>
      </c>
      <c r="R104" s="31"/>
      <c r="S104" s="31"/>
      <c r="T104" s="31"/>
    </row>
    <row r="105" spans="1:20">
      <c r="A105" s="93">
        <v>96</v>
      </c>
      <c r="B105" s="31"/>
      <c r="C105" s="31"/>
      <c r="D105" s="37"/>
      <c r="E105" s="31"/>
      <c r="F105" s="32">
        <v>0</v>
      </c>
      <c r="G105" s="33">
        <v>96</v>
      </c>
      <c r="H105" s="32">
        <v>0</v>
      </c>
      <c r="I105" s="33">
        <v>1</v>
      </c>
      <c r="J105" s="32"/>
      <c r="K105" s="98" t="str">
        <f t="shared" si="7"/>
        <v>&lt;&gt;</v>
      </c>
      <c r="L105" s="24">
        <f t="shared" si="6"/>
        <v>96</v>
      </c>
      <c r="M105" s="24">
        <f t="shared" si="5"/>
        <v>1</v>
      </c>
      <c r="N105" s="35"/>
      <c r="O105" s="35"/>
      <c r="P105" s="35"/>
      <c r="Q105" s="63" t="str">
        <f t="shared" si="8"/>
        <v xml:space="preserve"> @ 96</v>
      </c>
      <c r="R105" s="31"/>
      <c r="S105" s="31"/>
      <c r="T105" s="31"/>
    </row>
    <row r="106" spans="1:20">
      <c r="A106" s="93">
        <v>97</v>
      </c>
      <c r="B106" s="31"/>
      <c r="C106" s="31"/>
      <c r="D106" s="37"/>
      <c r="E106" s="31"/>
      <c r="F106" s="32">
        <v>0</v>
      </c>
      <c r="G106" s="33">
        <v>97</v>
      </c>
      <c r="H106" s="32">
        <v>0</v>
      </c>
      <c r="I106" s="33">
        <v>1</v>
      </c>
      <c r="J106" s="32"/>
      <c r="K106" s="98" t="str">
        <f t="shared" si="7"/>
        <v>&lt;&gt;</v>
      </c>
      <c r="L106" s="24">
        <f t="shared" si="6"/>
        <v>97</v>
      </c>
      <c r="M106" s="24">
        <f t="shared" si="5"/>
        <v>1</v>
      </c>
      <c r="N106" s="35"/>
      <c r="O106" s="35"/>
      <c r="P106" s="35"/>
      <c r="Q106" s="63" t="str">
        <f t="shared" si="8"/>
        <v xml:space="preserve"> @ 97</v>
      </c>
      <c r="R106" s="31"/>
      <c r="S106" s="31"/>
      <c r="T106" s="31"/>
    </row>
    <row r="107" spans="1:20">
      <c r="A107" s="93">
        <v>98</v>
      </c>
      <c r="B107" s="31"/>
      <c r="C107" s="31"/>
      <c r="D107" s="37"/>
      <c r="E107" s="31"/>
      <c r="F107" s="32">
        <v>0</v>
      </c>
      <c r="G107" s="33">
        <v>98</v>
      </c>
      <c r="H107" s="32">
        <v>0</v>
      </c>
      <c r="I107" s="33">
        <v>1</v>
      </c>
      <c r="J107" s="32"/>
      <c r="K107" s="98" t="str">
        <f t="shared" si="7"/>
        <v>&lt;&gt;</v>
      </c>
      <c r="L107" s="24">
        <f t="shared" si="6"/>
        <v>98</v>
      </c>
      <c r="M107" s="24">
        <f t="shared" si="5"/>
        <v>1</v>
      </c>
      <c r="N107" s="35"/>
      <c r="O107" s="35"/>
      <c r="P107" s="35"/>
      <c r="Q107" s="63" t="str">
        <f t="shared" si="8"/>
        <v xml:space="preserve"> @ 98</v>
      </c>
      <c r="R107" s="31"/>
      <c r="S107" s="31"/>
      <c r="T107" s="31"/>
    </row>
    <row r="108" spans="1:20">
      <c r="A108" s="93">
        <v>99</v>
      </c>
      <c r="B108" s="31"/>
      <c r="C108" s="31"/>
      <c r="D108" s="37"/>
      <c r="E108" s="31"/>
      <c r="F108" s="32">
        <v>0</v>
      </c>
      <c r="G108" s="33">
        <v>99</v>
      </c>
      <c r="H108" s="32">
        <v>0</v>
      </c>
      <c r="I108" s="33">
        <v>1</v>
      </c>
      <c r="J108" s="32"/>
      <c r="K108" s="98" t="str">
        <f t="shared" si="7"/>
        <v>&lt;&gt;</v>
      </c>
      <c r="L108" s="24">
        <f t="shared" ref="L108" si="9">IF(ISBLANK(F108),"",IF( G108=-1,"Exclus",IF(G108=0,F108,IF(G108=1,F108+$M$6,IF(G108=2,F108+$M$7,IF(G108=3,3,G108))))))</f>
        <v>99</v>
      </c>
      <c r="M108" s="24">
        <f t="shared" ref="M108" si="10">I108</f>
        <v>1</v>
      </c>
      <c r="N108" s="35"/>
      <c r="O108" s="35"/>
      <c r="P108" s="35"/>
      <c r="Q108" s="63" t="str">
        <f t="shared" si="8"/>
        <v xml:space="preserve"> @ 99</v>
      </c>
      <c r="R108" s="31"/>
      <c r="S108" s="31"/>
    </row>
    <row r="109" spans="1:20">
      <c r="Q109" s="35"/>
    </row>
  </sheetData>
  <sheetProtection password="DD4F" sheet="1" objects="1" scenarios="1" formatCells="0" selectLockedCells="1" autoFilter="0"/>
  <protectedRanges>
    <protectedRange sqref="A11:Q108" name="FiltreAutorisé"/>
  </protectedRanges>
  <autoFilter ref="A11:S108"/>
  <mergeCells count="1">
    <mergeCell ref="F10:H10"/>
  </mergeCells>
  <conditionalFormatting sqref="I12:I108">
    <cfRule type="cellIs" dxfId="29" priority="19" operator="equal">
      <formula>2</formula>
    </cfRule>
  </conditionalFormatting>
  <conditionalFormatting sqref="G12:H108">
    <cfRule type="cellIs" dxfId="28" priority="2" operator="equal">
      <formula>2</formula>
    </cfRule>
    <cfRule type="cellIs" dxfId="27" priority="16" operator="equal">
      <formula>1</formula>
    </cfRule>
  </conditionalFormatting>
  <conditionalFormatting sqref="K12:K108">
    <cfRule type="expression" dxfId="26" priority="9">
      <formula>$I12=1</formula>
    </cfRule>
    <cfRule type="expression" dxfId="25" priority="10">
      <formula>$I12=2</formula>
    </cfRule>
  </conditionalFormatting>
  <conditionalFormatting sqref="M12:M108">
    <cfRule type="colorScale" priority="25">
      <colorScale>
        <cfvo type="num" val="1"/>
        <cfvo type="max" val="0"/>
        <color theme="6"/>
        <color theme="3" tint="0.39997558519241921"/>
      </colorScale>
    </cfRule>
  </conditionalFormatting>
  <conditionalFormatting sqref="L12:L108">
    <cfRule type="expression" dxfId="24" priority="37">
      <formula>$J12&lt;&gt;""</formula>
    </cfRule>
    <cfRule type="expression" dxfId="23" priority="38">
      <formula>I12=2</formula>
    </cfRule>
    <cfRule type="duplicateValues" dxfId="22" priority="39"/>
  </conditionalFormatting>
  <conditionalFormatting sqref="Q12:Q109">
    <cfRule type="expression" dxfId="21" priority="1">
      <formula>$M12=2</formula>
    </cfRule>
  </conditionalFormatting>
  <hyperlinks>
    <hyperlink ref="N1" location="Notes!A1" display="Voir les notes"/>
    <hyperlink ref="B8" location="Tableau!A1" display="Voir le tableau des adresses"/>
  </hyperlinks>
  <pageMargins left="0.7" right="0.7" top="0.75" bottom="0.75" header="0.3" footer="0.3"/>
  <pageSetup paperSize="9"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dimension ref="A1:L77"/>
  <sheetViews>
    <sheetView zoomScaleSheetLayoutView="100" workbookViewId="0">
      <selection activeCell="C33" sqref="C33"/>
    </sheetView>
  </sheetViews>
  <sheetFormatPr baseColWidth="10" defaultRowHeight="14.25"/>
  <cols>
    <col min="1" max="1" width="29.28515625" style="45" customWidth="1"/>
    <col min="2" max="2" width="10.7109375" style="45" customWidth="1"/>
    <col min="3" max="3" width="29.28515625" style="45" customWidth="1"/>
    <col min="4" max="4" width="10.7109375" style="45" customWidth="1"/>
    <col min="5" max="5" width="29.28515625" style="45" customWidth="1"/>
    <col min="6" max="6" width="10.7109375" style="45" customWidth="1"/>
    <col min="7" max="9" width="9.85546875" style="45" customWidth="1"/>
    <col min="10" max="16384" width="11.42578125" style="45"/>
  </cols>
  <sheetData>
    <row r="1" spans="1:12" ht="15.95" customHeight="1">
      <c r="A1" s="41" t="s">
        <v>117</v>
      </c>
      <c r="B1" s="42" t="s">
        <v>118</v>
      </c>
      <c r="C1" s="41" t="s">
        <v>117</v>
      </c>
      <c r="D1" s="43" t="s">
        <v>118</v>
      </c>
      <c r="E1" s="41" t="s">
        <v>117</v>
      </c>
      <c r="F1" s="44" t="s">
        <v>118</v>
      </c>
      <c r="G1" s="45" t="s">
        <v>115</v>
      </c>
      <c r="H1" s="45" t="s">
        <v>115</v>
      </c>
      <c r="I1" s="45" t="s">
        <v>115</v>
      </c>
      <c r="J1" s="45" t="s">
        <v>169</v>
      </c>
      <c r="K1" s="45" t="s">
        <v>169</v>
      </c>
      <c r="L1" s="45" t="s">
        <v>169</v>
      </c>
    </row>
    <row r="2" spans="1:12" ht="15.95" customHeight="1">
      <c r="A2" s="46" t="str">
        <f>Adresses!C12&amp;" "&amp;Adresses!D12&amp;" "&amp;Adresses!E12</f>
        <v>Loco diesel BB 63000 Vert</v>
      </c>
      <c r="B2" s="47">
        <f>IF(Adresses!$R$10="x", IF(Adresses!J12="x",Adresses!K12 &amp; " " &amp;Adresses!L12&amp;"/"&amp;Adresses!F12+Adresses!$M$7,Adresses!K12 &amp; " " &amp;Adresses!L12),IF(Adresses!J12="x",Adresses!L12&amp;"/"&amp;Adresses!F12+Adresses!$M$7,Adresses!L12))</f>
        <v>3</v>
      </c>
      <c r="C2" s="46" t="str">
        <f>Adresses!C26&amp;" "&amp;Adresses!D26&amp;" "&amp;Adresses!E26</f>
        <v xml:space="preserve">  </v>
      </c>
      <c r="D2" s="47">
        <f>IF(Adresses!$R$10="x", IF(Adresses!J26="x",Adresses!K26 &amp; " " &amp;Adresses!L26&amp;"/"&amp;Adresses!F26+Adresses!$M$7,Adresses!K26 &amp; " " &amp;Adresses!L26),IF(Adresses!J26="x",Adresses!L26&amp;"/"&amp;Adresses!F26+Adresses!$M$7,Adresses!L26))</f>
        <v>17</v>
      </c>
      <c r="E2" s="46" t="str">
        <f>Adresses!C40&amp;" "&amp;Adresses!D40&amp;" "&amp;Adresses!E40</f>
        <v xml:space="preserve">  </v>
      </c>
      <c r="F2" s="100">
        <f>IF(Adresses!$R$10="x", IF(Adresses!J40="x",Adresses!K40 &amp; " " &amp;Adresses!L40&amp;"/"&amp;Adresses!F40+Adresses!$M$7,Adresses!K40 &amp; " " &amp;Adresses!L40),IF(Adresses!J40="x",Adresses!L40&amp;"/"&amp;Adresses!F40+Adresses!$M$7,Adresses!L40))</f>
        <v>31</v>
      </c>
      <c r="G2" s="45">
        <f>Adresses!M12</f>
        <v>1</v>
      </c>
      <c r="H2" s="45">
        <f>Adresses!M26</f>
        <v>1</v>
      </c>
      <c r="I2" s="45">
        <f>Adresses!M40</f>
        <v>1</v>
      </c>
      <c r="J2" s="45">
        <f>Adresses!G12</f>
        <v>3</v>
      </c>
      <c r="K2" s="45">
        <f>Adresses!G26</f>
        <v>17</v>
      </c>
      <c r="L2" s="45">
        <f>Adresses!G40</f>
        <v>31</v>
      </c>
    </row>
    <row r="3" spans="1:12" ht="15.95" customHeight="1">
      <c r="A3" s="46" t="str">
        <f>Adresses!C13&amp;" "&amp;Adresses!D13&amp;" "&amp;Adresses!E13</f>
        <v>Loco élec. CC 6500 Argent</v>
      </c>
      <c r="B3" s="47">
        <f>IF(Adresses!$R$10="x", IF(Adresses!J13="x",Adresses!K13 &amp; " " &amp;Adresses!L13&amp;"/"&amp;Adresses!F13+Adresses!$M$7,Adresses!K13 &amp; " " &amp;Adresses!L13),IF(Adresses!J13="x",Adresses!L13&amp;"/"&amp;Adresses!F13+Adresses!$M$7,Adresses!L13))</f>
        <v>4</v>
      </c>
      <c r="C3" s="46" t="str">
        <f>Adresses!C27&amp;" "&amp;Adresses!D27&amp;" "&amp;Adresses!E27</f>
        <v xml:space="preserve">  </v>
      </c>
      <c r="D3" s="47">
        <f>IF(Adresses!$R$10="x", IF(Adresses!J27="x",Adresses!K27 &amp; " " &amp;Adresses!L27&amp;"/"&amp;Adresses!F27+Adresses!$M$7,Adresses!K27 &amp; " " &amp;Adresses!L27),IF(Adresses!J27="x",Adresses!L27&amp;"/"&amp;Adresses!F27+Adresses!$M$7,Adresses!L27))</f>
        <v>18</v>
      </c>
      <c r="E3" s="46" t="str">
        <f>Adresses!C41&amp;" "&amp;Adresses!D41&amp;" "&amp;Adresses!E41</f>
        <v xml:space="preserve">  </v>
      </c>
      <c r="F3" s="49">
        <f>IF(Adresses!$R$10="x", IF(Adresses!J41="x",Adresses!K41 &amp; " " &amp;Adresses!L41&amp;"/"&amp;Adresses!F41+Adresses!$M$7,Adresses!K41 &amp; " " &amp;Adresses!L41),IF(Adresses!J41="x",Adresses!L41&amp;"/"&amp;Adresses!F41+Adresses!$M$7,Adresses!L41))</f>
        <v>32</v>
      </c>
      <c r="G3" s="45">
        <f>Adresses!M13</f>
        <v>1</v>
      </c>
      <c r="H3" s="45">
        <f>Adresses!M27</f>
        <v>1</v>
      </c>
      <c r="I3" s="45">
        <f>Adresses!M41</f>
        <v>1</v>
      </c>
      <c r="J3" s="45">
        <f>Adresses!G13</f>
        <v>4</v>
      </c>
      <c r="K3" s="45">
        <f>Adresses!G27</f>
        <v>18</v>
      </c>
      <c r="L3" s="45">
        <f>Adresses!G41</f>
        <v>32</v>
      </c>
    </row>
    <row r="4" spans="1:12" ht="15.95" customHeight="1">
      <c r="A4" s="46" t="str">
        <f>Adresses!C14&amp;" "&amp;Adresses!D14&amp;" "&amp;Adresses!E14</f>
        <v>Autorail X 2800 Bleu</v>
      </c>
      <c r="B4" s="47">
        <f>IF(Adresses!$R$10="x", IF(Adresses!J14="x",Adresses!K14 &amp; " " &amp;Adresses!L14&amp;"/"&amp;Adresses!F14+Adresses!$M$7,Adresses!K14 &amp; " " &amp;Adresses!L14),IF(Adresses!J14="x",Adresses!L14&amp;"/"&amp;Adresses!F14+Adresses!$M$7,Adresses!L14))</f>
        <v>5</v>
      </c>
      <c r="C4" s="46" t="str">
        <f>Adresses!C28&amp;" "&amp;Adresses!D28&amp;" "&amp;Adresses!E28</f>
        <v xml:space="preserve">  </v>
      </c>
      <c r="D4" s="47">
        <f>IF(Adresses!$R$10="x", IF(Adresses!J28="x",Adresses!K28 &amp; " " &amp;Adresses!L28&amp;"/"&amp;Adresses!F28+Adresses!$M$7,Adresses!K28 &amp; " " &amp;Adresses!L28),IF(Adresses!J28="x",Adresses!L28&amp;"/"&amp;Adresses!F28+Adresses!$M$7,Adresses!L28))</f>
        <v>19</v>
      </c>
      <c r="E4" s="46" t="str">
        <f>Adresses!C42&amp;" "&amp;Adresses!D42&amp;" "&amp;Adresses!E42</f>
        <v xml:space="preserve">  </v>
      </c>
      <c r="F4" s="49">
        <f>IF(Adresses!$R$10="x", IF(Adresses!J42="x",Adresses!K42 &amp; " " &amp;Adresses!L42&amp;"/"&amp;Adresses!F42+Adresses!$M$7,Adresses!K42 &amp; " " &amp;Adresses!L42),IF(Adresses!J42="x",Adresses!L42&amp;"/"&amp;Adresses!F42+Adresses!$M$7,Adresses!L42))</f>
        <v>33</v>
      </c>
      <c r="G4" s="45">
        <f>Adresses!M14</f>
        <v>1</v>
      </c>
      <c r="H4" s="45">
        <f>Adresses!M28</f>
        <v>1</v>
      </c>
      <c r="I4" s="45">
        <f>Adresses!M42</f>
        <v>1</v>
      </c>
      <c r="J4" s="45">
        <f>Adresses!G14</f>
        <v>5</v>
      </c>
      <c r="K4" s="45">
        <f>Adresses!G28</f>
        <v>19</v>
      </c>
      <c r="L4" s="45">
        <f>Adresses!G42</f>
        <v>33</v>
      </c>
    </row>
    <row r="5" spans="1:12" ht="15.95" customHeight="1">
      <c r="A5" s="46" t="str">
        <f>Adresses!C15&amp;" "&amp;Adresses!D15&amp;" "&amp;Adresses!E15</f>
        <v>Vapeur 141R Noir</v>
      </c>
      <c r="B5" s="47">
        <f>IF(Adresses!$R$10="x", IF(Adresses!J15="x",Adresses!K15 &amp; " " &amp;Adresses!L15&amp;"/"&amp;Adresses!F15+Adresses!$M$7,Adresses!K15 &amp; " " &amp;Adresses!L15),IF(Adresses!J15="x",Adresses!L15&amp;"/"&amp;Adresses!F15+Adresses!$M$7,Adresses!L15))</f>
        <v>6</v>
      </c>
      <c r="C5" s="46" t="str">
        <f>Adresses!C29&amp;" "&amp;Adresses!D29&amp;" "&amp;Adresses!E29</f>
        <v xml:space="preserve">  </v>
      </c>
      <c r="D5" s="47">
        <f>IF(Adresses!$R$10="x", IF(Adresses!J29="x",Adresses!K29 &amp; " " &amp;Adresses!L29&amp;"/"&amp;Adresses!F29+Adresses!$M$7,Adresses!K29 &amp; " " &amp;Adresses!L29),IF(Adresses!J29="x",Adresses!L29&amp;"/"&amp;Adresses!F29+Adresses!$M$7,Adresses!L29))</f>
        <v>20</v>
      </c>
      <c r="E5" s="46" t="str">
        <f>Adresses!C43&amp;" "&amp;Adresses!D43&amp;" "&amp;Adresses!E43</f>
        <v xml:space="preserve">  </v>
      </c>
      <c r="F5" s="49">
        <f>IF(Adresses!$R$10="x", IF(Adresses!J43="x",Adresses!K43 &amp; " " &amp;Adresses!L43&amp;"/"&amp;Adresses!F43+Adresses!$M$7,Adresses!K43 &amp; " " &amp;Adresses!L43),IF(Adresses!J43="x",Adresses!L43&amp;"/"&amp;Adresses!F43+Adresses!$M$7,Adresses!L43))</f>
        <v>34</v>
      </c>
      <c r="G5" s="45">
        <f>Adresses!M15</f>
        <v>1</v>
      </c>
      <c r="H5" s="45">
        <f>Adresses!M29</f>
        <v>1</v>
      </c>
      <c r="I5" s="45">
        <f>Adresses!M43</f>
        <v>1</v>
      </c>
      <c r="J5" s="45">
        <f>Adresses!G15</f>
        <v>6</v>
      </c>
      <c r="K5" s="45">
        <f>Adresses!G29</f>
        <v>20</v>
      </c>
      <c r="L5" s="45">
        <f>Adresses!G43</f>
        <v>34</v>
      </c>
    </row>
    <row r="6" spans="1:12" ht="15.95" customHeight="1">
      <c r="A6" s="46" t="str">
        <f>Adresses!C16&amp;" "&amp;Adresses!D16&amp;" "&amp;Adresses!E16</f>
        <v>Locotracteur  YDE 20.002  Vert</v>
      </c>
      <c r="B6" s="47">
        <f>IF(Adresses!$R$10="x", IF(Adresses!J16="x",Adresses!K16 &amp; " " &amp;Adresses!L16&amp;"/"&amp;Adresses!F16+Adresses!$M$7,Adresses!K16 &amp; " " &amp;Adresses!L16),IF(Adresses!J16="x",Adresses!L16&amp;"/"&amp;Adresses!F16+Adresses!$M$7,Adresses!L16))</f>
        <v>7</v>
      </c>
      <c r="C6" s="46" t="str">
        <f>Adresses!C30&amp;" "&amp;Adresses!D30&amp;" "&amp;Adresses!E30</f>
        <v xml:space="preserve">  </v>
      </c>
      <c r="D6" s="47">
        <f>IF(Adresses!$R$10="x", IF(Adresses!J30="x",Adresses!K30 &amp; " " &amp;Adresses!L30&amp;"/"&amp;Adresses!F30+Adresses!$M$7,Adresses!K30 &amp; " " &amp;Adresses!L30),IF(Adresses!J30="x",Adresses!L30&amp;"/"&amp;Adresses!F30+Adresses!$M$7,Adresses!L30))</f>
        <v>21</v>
      </c>
      <c r="E6" s="46" t="str">
        <f>Adresses!C44&amp;" "&amp;Adresses!D44&amp;" "&amp;Adresses!E44</f>
        <v xml:space="preserve">  </v>
      </c>
      <c r="F6" s="49">
        <f>IF(Adresses!$R$10="x", IF(Adresses!J44="x",Adresses!K44 &amp; " " &amp;Adresses!L44&amp;"/"&amp;Adresses!F44+Adresses!$M$7,Adresses!K44 &amp; " " &amp;Adresses!L44),IF(Adresses!J44="x",Adresses!L44&amp;"/"&amp;Adresses!F44+Adresses!$M$7,Adresses!L44))</f>
        <v>35</v>
      </c>
      <c r="G6" s="45">
        <f>Adresses!M16</f>
        <v>1</v>
      </c>
      <c r="H6" s="45">
        <f>Adresses!M30</f>
        <v>1</v>
      </c>
      <c r="I6" s="45">
        <f>Adresses!M44</f>
        <v>1</v>
      </c>
      <c r="J6" s="45">
        <f>Adresses!G16</f>
        <v>7</v>
      </c>
      <c r="K6" s="45">
        <f>Adresses!G30</f>
        <v>21</v>
      </c>
      <c r="L6" s="45">
        <f>Adresses!G44</f>
        <v>35</v>
      </c>
    </row>
    <row r="7" spans="1:12" ht="15.95" customHeight="1">
      <c r="A7" s="46" t="str">
        <f>Adresses!C17&amp;" "&amp;Adresses!D17&amp;" "&amp;Adresses!E17</f>
        <v>Draisine DU64 Crème</v>
      </c>
      <c r="B7" s="47">
        <f>IF(Adresses!$R$10="x", IF(Adresses!J17="x",Adresses!K17 &amp; " " &amp;Adresses!L17&amp;"/"&amp;Adresses!F17+Adresses!$M$7,Adresses!K17 &amp; " " &amp;Adresses!L17),IF(Adresses!J17="x",Adresses!L17&amp;"/"&amp;Adresses!F17+Adresses!$M$7,Adresses!L17))</f>
        <v>8</v>
      </c>
      <c r="C7" s="46" t="str">
        <f>Adresses!C31&amp;" "&amp;Adresses!D31&amp;" "&amp;Adresses!E31</f>
        <v xml:space="preserve">  </v>
      </c>
      <c r="D7" s="47">
        <f>IF(Adresses!$R$10="x", IF(Adresses!J31="x",Adresses!K31 &amp; " " &amp;Adresses!L31&amp;"/"&amp;Adresses!F31+Adresses!$M$7,Adresses!K31 &amp; " " &amp;Adresses!L31),IF(Adresses!J31="x",Adresses!L31&amp;"/"&amp;Adresses!F31+Adresses!$M$7,Adresses!L31))</f>
        <v>22</v>
      </c>
      <c r="E7" s="46" t="str">
        <f>Adresses!C45&amp;" "&amp;Adresses!D45&amp;" "&amp;Adresses!E45</f>
        <v xml:space="preserve">  </v>
      </c>
      <c r="F7" s="49">
        <f>IF(Adresses!$R$10="x", IF(Adresses!J45="x",Adresses!K45 &amp; " " &amp;Adresses!L45&amp;"/"&amp;Adresses!F45+Adresses!$M$7,Adresses!K45 &amp; " " &amp;Adresses!L45),IF(Adresses!J45="x",Adresses!L45&amp;"/"&amp;Adresses!F45+Adresses!$M$7,Adresses!L45))</f>
        <v>36</v>
      </c>
      <c r="G7" s="45">
        <f>Adresses!M17</f>
        <v>1</v>
      </c>
      <c r="H7" s="45">
        <f>Adresses!M31</f>
        <v>1</v>
      </c>
      <c r="I7" s="45">
        <f>Adresses!M45</f>
        <v>1</v>
      </c>
      <c r="J7" s="45">
        <f>Adresses!G17</f>
        <v>8</v>
      </c>
      <c r="K7" s="45">
        <f>Adresses!G31</f>
        <v>22</v>
      </c>
      <c r="L7" s="45">
        <f>Adresses!G45</f>
        <v>36</v>
      </c>
    </row>
    <row r="8" spans="1:12" ht="15.95" customHeight="1">
      <c r="A8" s="46" t="str">
        <f>Adresses!C18&amp;" "&amp;Adresses!D18&amp;" "&amp;Adresses!E18</f>
        <v xml:space="preserve">  </v>
      </c>
      <c r="B8" s="47">
        <f>IF(Adresses!$R$10="x", IF(Adresses!J18="x",Adresses!K18 &amp; " " &amp;Adresses!L18&amp;"/"&amp;Adresses!F18+Adresses!$M$7,Adresses!K18 &amp; " " &amp;Adresses!L18),IF(Adresses!J18="x",Adresses!L18&amp;"/"&amp;Adresses!F18+Adresses!$M$7,Adresses!L18))</f>
        <v>9</v>
      </c>
      <c r="C8" s="46" t="str">
        <f>Adresses!C32&amp;" "&amp;Adresses!D32&amp;" "&amp;Adresses!E32</f>
        <v xml:space="preserve">  </v>
      </c>
      <c r="D8" s="47">
        <f>IF(Adresses!$R$10="x", IF(Adresses!J32="x",Adresses!K32 &amp; " " &amp;Adresses!L32&amp;"/"&amp;Adresses!F32+Adresses!$M$7,Adresses!K32 &amp; " " &amp;Adresses!L32),IF(Adresses!J32="x",Adresses!L32&amp;"/"&amp;Adresses!F32+Adresses!$M$7,Adresses!L32))</f>
        <v>23</v>
      </c>
      <c r="E8" s="46" t="str">
        <f>Adresses!C46&amp;" "&amp;Adresses!D46&amp;" "&amp;Adresses!E46</f>
        <v xml:space="preserve">  </v>
      </c>
      <c r="F8" s="49">
        <f>IF(Adresses!$R$10="x", IF(Adresses!J46="x",Adresses!K46 &amp; " " &amp;Adresses!L46&amp;"/"&amp;Adresses!F46+Adresses!$M$7,Adresses!K46 &amp; " " &amp;Adresses!L46),IF(Adresses!J46="x",Adresses!L46&amp;"/"&amp;Adresses!F46+Adresses!$M$7,Adresses!L46))</f>
        <v>37</v>
      </c>
      <c r="G8" s="45">
        <f>Adresses!M18</f>
        <v>1</v>
      </c>
      <c r="H8" s="45">
        <f>Adresses!M32</f>
        <v>1</v>
      </c>
      <c r="I8" s="45">
        <f>Adresses!M46</f>
        <v>1</v>
      </c>
      <c r="J8" s="45">
        <f>Adresses!G18</f>
        <v>9</v>
      </c>
      <c r="K8" s="45">
        <f>Adresses!G32</f>
        <v>23</v>
      </c>
      <c r="L8" s="45">
        <f>Adresses!G46</f>
        <v>37</v>
      </c>
    </row>
    <row r="9" spans="1:12" ht="15.95" customHeight="1">
      <c r="A9" s="46" t="str">
        <f>Adresses!C19&amp;" "&amp;Adresses!D19&amp;" "&amp;Adresses!E19</f>
        <v xml:space="preserve">  </v>
      </c>
      <c r="B9" s="47">
        <f>IF(Adresses!$R$10="x", IF(Adresses!J19="x",Adresses!K19 &amp; " " &amp;Adresses!L19&amp;"/"&amp;Adresses!F19+Adresses!$M$7,Adresses!K19 &amp; " " &amp;Adresses!L19),IF(Adresses!J19="x",Adresses!L19&amp;"/"&amp;Adresses!F19+Adresses!$M$7,Adresses!L19))</f>
        <v>10</v>
      </c>
      <c r="C9" s="46" t="str">
        <f>Adresses!C33&amp;" "&amp;Adresses!D33&amp;" "&amp;Adresses!E33</f>
        <v xml:space="preserve">  </v>
      </c>
      <c r="D9" s="47">
        <f>IF(Adresses!$R$10="x", IF(Adresses!J33="x",Adresses!K33 &amp; " " &amp;Adresses!L33&amp;"/"&amp;Adresses!F33+Adresses!$M$7,Adresses!K33 &amp; " " &amp;Adresses!L33),IF(Adresses!J33="x",Adresses!L33&amp;"/"&amp;Adresses!F33+Adresses!$M$7,Adresses!L33))</f>
        <v>24</v>
      </c>
      <c r="E9" s="46" t="str">
        <f>Adresses!C47&amp;" "&amp;Adresses!D47&amp;" "&amp;Adresses!E47</f>
        <v xml:space="preserve">  </v>
      </c>
      <c r="F9" s="49">
        <f>IF(Adresses!$R$10="x", IF(Adresses!J47="x",Adresses!K47 &amp; " " &amp;Adresses!L47&amp;"/"&amp;Adresses!F47+Adresses!$M$7,Adresses!K47 &amp; " " &amp;Adresses!L47),IF(Adresses!J47="x",Adresses!L47&amp;"/"&amp;Adresses!F47+Adresses!$M$7,Adresses!L47))</f>
        <v>38</v>
      </c>
      <c r="G9" s="45">
        <f>Adresses!M19</f>
        <v>1</v>
      </c>
      <c r="H9" s="45">
        <f>Adresses!M33</f>
        <v>1</v>
      </c>
      <c r="I9" s="45">
        <f>Adresses!M47</f>
        <v>1</v>
      </c>
      <c r="J9" s="45">
        <f>Adresses!G19</f>
        <v>10</v>
      </c>
      <c r="K9" s="45">
        <f>Adresses!G33</f>
        <v>24</v>
      </c>
      <c r="L9" s="45">
        <f>Adresses!G47</f>
        <v>38</v>
      </c>
    </row>
    <row r="10" spans="1:12" ht="15.95" customHeight="1">
      <c r="A10" s="46" t="str">
        <f>Adresses!C20&amp;" "&amp;Adresses!D20&amp;" "&amp;Adresses!E20</f>
        <v xml:space="preserve">  </v>
      </c>
      <c r="B10" s="47">
        <f>IF(Adresses!$R$10="x", IF(Adresses!J20="x",Adresses!K20 &amp; " " &amp;Adresses!L20&amp;"/"&amp;Adresses!F20+Adresses!$M$7,Adresses!K20 &amp; " " &amp;Adresses!L20),IF(Adresses!J20="x",Adresses!L20&amp;"/"&amp;Adresses!F20+Adresses!$M$7,Adresses!L20))</f>
        <v>11</v>
      </c>
      <c r="C10" s="46" t="str">
        <f>Adresses!C34&amp;" "&amp;Adresses!D34&amp;" "&amp;Adresses!E34</f>
        <v xml:space="preserve">  </v>
      </c>
      <c r="D10" s="47">
        <f>IF(Adresses!$R$10="x", IF(Adresses!J34="x",Adresses!K34 &amp; " " &amp;Adresses!L34&amp;"/"&amp;Adresses!F34+Adresses!$M$7,Adresses!K34 &amp; " " &amp;Adresses!L34),IF(Adresses!J34="x",Adresses!L34&amp;"/"&amp;Adresses!F34+Adresses!$M$7,Adresses!L34))</f>
        <v>25</v>
      </c>
      <c r="E10" s="46" t="str">
        <f>Adresses!C48&amp;" "&amp;Adresses!D48&amp;" "&amp;Adresses!E48</f>
        <v xml:space="preserve">  </v>
      </c>
      <c r="F10" s="49">
        <f>IF(Adresses!$R$10="x", IF(Adresses!J48="x",Adresses!K48 &amp; " " &amp;Adresses!L48&amp;"/"&amp;Adresses!F48+Adresses!$M$7,Adresses!K48 &amp; " " &amp;Adresses!L48),IF(Adresses!J48="x",Adresses!L48&amp;"/"&amp;Adresses!F48+Adresses!$M$7,Adresses!L48))</f>
        <v>39</v>
      </c>
      <c r="G10" s="45">
        <f>Adresses!M20</f>
        <v>1</v>
      </c>
      <c r="H10" s="45">
        <f>Adresses!M34</f>
        <v>1</v>
      </c>
      <c r="I10" s="45">
        <f>Adresses!M48</f>
        <v>1</v>
      </c>
      <c r="J10" s="45">
        <f>Adresses!G20</f>
        <v>11</v>
      </c>
      <c r="K10" s="45">
        <f>Adresses!G34</f>
        <v>25</v>
      </c>
      <c r="L10" s="45">
        <f>Adresses!G48</f>
        <v>39</v>
      </c>
    </row>
    <row r="11" spans="1:12" ht="15.95" customHeight="1">
      <c r="A11" s="46" t="str">
        <f>Adresses!C21&amp;" "&amp;Adresses!D21&amp;" "&amp;Adresses!E21</f>
        <v xml:space="preserve">  </v>
      </c>
      <c r="B11" s="47">
        <f>IF(Adresses!$R$10="x", IF(Adresses!J21="x",Adresses!K21 &amp; " " &amp;Adresses!L21&amp;"/"&amp;Adresses!F21+Adresses!$M$7,Adresses!K21 &amp; " " &amp;Adresses!L21),IF(Adresses!J21="x",Adresses!L21&amp;"/"&amp;Adresses!F21+Adresses!$M$7,Adresses!L21))</f>
        <v>12</v>
      </c>
      <c r="C11" s="46" t="str">
        <f>Adresses!C35&amp;" "&amp;Adresses!D35&amp;" "&amp;Adresses!E35</f>
        <v xml:space="preserve">  </v>
      </c>
      <c r="D11" s="47">
        <f>IF(Adresses!$R$10="x", IF(Adresses!J35="x",Adresses!K35 &amp; " " &amp;Adresses!L35&amp;"/"&amp;Adresses!F35+Adresses!$M$7,Adresses!K35 &amp; " " &amp;Adresses!L35),IF(Adresses!J35="x",Adresses!L35&amp;"/"&amp;Adresses!F35+Adresses!$M$7,Adresses!L35))</f>
        <v>26</v>
      </c>
      <c r="E11" s="46" t="str">
        <f>Adresses!C49&amp;" "&amp;Adresses!D49&amp;" "&amp;Adresses!E49</f>
        <v xml:space="preserve">  </v>
      </c>
      <c r="F11" s="49">
        <f>IF(Adresses!$R$10="x", IF(Adresses!J49="x",Adresses!K49 &amp; " " &amp;Adresses!L49&amp;"/"&amp;Adresses!F49+Adresses!$M$7,Adresses!K49 &amp; " " &amp;Adresses!L49),IF(Adresses!J49="x",Adresses!L49&amp;"/"&amp;Adresses!F49+Adresses!$M$7,Adresses!L49))</f>
        <v>40</v>
      </c>
      <c r="G11" s="45">
        <f>Adresses!M21</f>
        <v>1</v>
      </c>
      <c r="H11" s="45">
        <f>Adresses!M35</f>
        <v>1</v>
      </c>
      <c r="I11" s="45">
        <f>Adresses!M49</f>
        <v>1</v>
      </c>
      <c r="J11" s="45">
        <f>Adresses!G21</f>
        <v>12</v>
      </c>
      <c r="K11" s="45">
        <f>Adresses!G35</f>
        <v>26</v>
      </c>
      <c r="L11" s="45">
        <f>Adresses!G49</f>
        <v>40</v>
      </c>
    </row>
    <row r="12" spans="1:12" ht="15.95" customHeight="1">
      <c r="A12" s="46" t="str">
        <f>Adresses!C22&amp;" "&amp;Adresses!D22&amp;" "&amp;Adresses!E22</f>
        <v xml:space="preserve">  </v>
      </c>
      <c r="B12" s="47">
        <f>IF(Adresses!$R$10="x", IF(Adresses!J22="x",Adresses!K22 &amp; " " &amp;Adresses!L22&amp;"/"&amp;Adresses!F22+Adresses!$M$7,Adresses!K22 &amp; " " &amp;Adresses!L22),IF(Adresses!J22="x",Adresses!L22&amp;"/"&amp;Adresses!F22+Adresses!$M$7,Adresses!L22))</f>
        <v>13</v>
      </c>
      <c r="C12" s="46" t="str">
        <f>Adresses!C36&amp;" "&amp;Adresses!D36&amp;" "&amp;Adresses!E36</f>
        <v xml:space="preserve">  </v>
      </c>
      <c r="D12" s="47">
        <f>IF(Adresses!$R$10="x", IF(Adresses!J36="x",Adresses!K36 &amp; " " &amp;Adresses!L36&amp;"/"&amp;Adresses!F36+Adresses!$M$7,Adresses!K36 &amp; " " &amp;Adresses!L36),IF(Adresses!J36="x",Adresses!L36&amp;"/"&amp;Adresses!F36+Adresses!$M$7,Adresses!L36))</f>
        <v>27</v>
      </c>
      <c r="E12" s="46" t="str">
        <f>Adresses!C50&amp;" "&amp;Adresses!D50&amp;" "&amp;Adresses!E50</f>
        <v xml:space="preserve">  </v>
      </c>
      <c r="F12" s="49">
        <f>IF(Adresses!$R$10="x", IF(Adresses!J50="x",Adresses!K50 &amp; " " &amp;Adresses!L50&amp;"/"&amp;Adresses!F50+Adresses!$M$7,Adresses!K50 &amp; " " &amp;Adresses!L50),IF(Adresses!J50="x",Adresses!L50&amp;"/"&amp;Adresses!F50+Adresses!$M$7,Adresses!L50))</f>
        <v>41</v>
      </c>
      <c r="G12" s="45">
        <f>Adresses!M22</f>
        <v>1</v>
      </c>
      <c r="H12" s="45">
        <f>Adresses!M36</f>
        <v>1</v>
      </c>
      <c r="I12" s="45">
        <f>Adresses!M50</f>
        <v>1</v>
      </c>
      <c r="J12" s="45">
        <f>Adresses!G22</f>
        <v>13</v>
      </c>
      <c r="K12" s="45">
        <f>Adresses!G36</f>
        <v>27</v>
      </c>
      <c r="L12" s="45">
        <f>Adresses!G50</f>
        <v>41</v>
      </c>
    </row>
    <row r="13" spans="1:12" ht="15.95" customHeight="1">
      <c r="A13" s="46" t="str">
        <f>Adresses!C23&amp;" "&amp;Adresses!D23&amp;" "&amp;Adresses!E23</f>
        <v xml:space="preserve">  </v>
      </c>
      <c r="B13" s="47">
        <f>IF(Adresses!$R$10="x", IF(Adresses!J23="x",Adresses!K23 &amp; " " &amp;Adresses!L23&amp;"/"&amp;Adresses!F23+Adresses!$M$7,Adresses!K23 &amp; " " &amp;Adresses!L23),IF(Adresses!J23="x",Adresses!L23&amp;"/"&amp;Adresses!F23+Adresses!$M$7,Adresses!L23))</f>
        <v>14</v>
      </c>
      <c r="C13" s="46" t="str">
        <f>Adresses!C37&amp;" "&amp;Adresses!D37&amp;" "&amp;Adresses!E37</f>
        <v xml:space="preserve">  </v>
      </c>
      <c r="D13" s="47">
        <f>IF(Adresses!$R$10="x", IF(Adresses!J37="x",Adresses!K37 &amp; " " &amp;Adresses!L37&amp;"/"&amp;Adresses!F37+Adresses!$M$7,Adresses!K37 &amp; " " &amp;Adresses!L37),IF(Adresses!J37="x",Adresses!L37&amp;"/"&amp;Adresses!F37+Adresses!$M$7,Adresses!L37))</f>
        <v>28</v>
      </c>
      <c r="E13" s="46" t="str">
        <f>Adresses!C51&amp;" "&amp;Adresses!D51&amp;" "&amp;Adresses!E51</f>
        <v xml:space="preserve">  </v>
      </c>
      <c r="F13" s="49">
        <f>IF(Adresses!$R$10="x", IF(Adresses!J51="x",Adresses!K51 &amp; " " &amp;Adresses!L51&amp;"/"&amp;Adresses!F51+Adresses!$M$7,Adresses!K51 &amp; " " &amp;Adresses!L51),IF(Adresses!J51="x",Adresses!L51&amp;"/"&amp;Adresses!F51+Adresses!$M$7,Adresses!L51))</f>
        <v>42</v>
      </c>
      <c r="G13" s="45">
        <f>Adresses!M23</f>
        <v>1</v>
      </c>
      <c r="H13" s="45">
        <f>Adresses!M37</f>
        <v>1</v>
      </c>
      <c r="I13" s="45">
        <f>Adresses!M51</f>
        <v>1</v>
      </c>
      <c r="J13" s="45">
        <f>Adresses!G23</f>
        <v>14</v>
      </c>
      <c r="K13" s="45">
        <f>Adresses!G37</f>
        <v>28</v>
      </c>
      <c r="L13" s="45">
        <f>Adresses!G51</f>
        <v>42</v>
      </c>
    </row>
    <row r="14" spans="1:12" ht="15.95" customHeight="1">
      <c r="A14" s="46" t="str">
        <f>Adresses!C24&amp;" "&amp;Adresses!D24&amp;" "&amp;Adresses!E24</f>
        <v xml:space="preserve">  </v>
      </c>
      <c r="B14" s="47">
        <f>IF(Adresses!$R$10="x", IF(Adresses!J24="x",Adresses!K24 &amp; " " &amp;Adresses!L24&amp;"/"&amp;Adresses!F24+Adresses!$M$7,Adresses!K24 &amp; " " &amp;Adresses!L24),IF(Adresses!J24="x",Adresses!L24&amp;"/"&amp;Adresses!F24+Adresses!$M$7,Adresses!L24))</f>
        <v>15</v>
      </c>
      <c r="C14" s="46" t="str">
        <f>Adresses!C38&amp;" "&amp;Adresses!D38&amp;" "&amp;Adresses!E38</f>
        <v xml:space="preserve">  </v>
      </c>
      <c r="D14" s="47">
        <f>IF(Adresses!$R$10="x", IF(Adresses!J38="x",Adresses!K38 &amp; " " &amp;Adresses!L38&amp;"/"&amp;Adresses!F38+Adresses!$M$7,Adresses!K38 &amp; " " &amp;Adresses!L38),IF(Adresses!J38="x",Adresses!L38&amp;"/"&amp;Adresses!F38+Adresses!$M$7,Adresses!L38))</f>
        <v>29</v>
      </c>
      <c r="E14" s="46" t="str">
        <f>Adresses!C52&amp;" "&amp;Adresses!D52&amp;" "&amp;Adresses!E52</f>
        <v xml:space="preserve">  </v>
      </c>
      <c r="F14" s="49">
        <f>IF(Adresses!$R$10="x", IF(Adresses!J52="x",Adresses!K52 &amp; " " &amp;Adresses!L52&amp;"/"&amp;Adresses!F52+Adresses!$M$7,Adresses!K52 &amp; " " &amp;Adresses!L52),IF(Adresses!J52="x",Adresses!L52&amp;"/"&amp;Adresses!F52+Adresses!$M$7,Adresses!L52))</f>
        <v>43</v>
      </c>
      <c r="G14" s="45">
        <f>Adresses!M24</f>
        <v>1</v>
      </c>
      <c r="H14" s="45">
        <f>Adresses!M38</f>
        <v>1</v>
      </c>
      <c r="I14" s="45">
        <f>Adresses!M52</f>
        <v>1</v>
      </c>
      <c r="J14" s="45">
        <f>Adresses!G24</f>
        <v>15</v>
      </c>
      <c r="K14" s="45">
        <f>Adresses!G38</f>
        <v>29</v>
      </c>
      <c r="L14" s="45">
        <f>Adresses!G52</f>
        <v>43</v>
      </c>
    </row>
    <row r="15" spans="1:12" ht="15.95" customHeight="1" thickBot="1">
      <c r="A15" s="46" t="str">
        <f>Adresses!C25&amp;" "&amp;Adresses!D25&amp;" "&amp;Adresses!E25</f>
        <v xml:space="preserve">  </v>
      </c>
      <c r="B15" s="47">
        <f>IF(Adresses!$R$10="x", IF(Adresses!J25="x",Adresses!K25 &amp; " " &amp;Adresses!L25&amp;"/"&amp;Adresses!F25+Adresses!$M$7,Adresses!K25 &amp; " " &amp;Adresses!L25),IF(Adresses!J25="x",Adresses!L25&amp;"/"&amp;Adresses!F25+Adresses!$M$7,Adresses!L25))</f>
        <v>16</v>
      </c>
      <c r="C15" s="46" t="str">
        <f>Adresses!C39&amp;" "&amp;Adresses!D39&amp;" "&amp;Adresses!E39</f>
        <v xml:space="preserve">  </v>
      </c>
      <c r="D15" s="47">
        <f>IF(Adresses!$R$10="x", IF(Adresses!J39="x",Adresses!K39 &amp; " " &amp;Adresses!L39&amp;"/"&amp;Adresses!F39+Adresses!$M$7,Adresses!K39 &amp; " " &amp;Adresses!L39),IF(Adresses!J39="x",Adresses!L39&amp;"/"&amp;Adresses!F39+Adresses!$M$7,Adresses!L39))</f>
        <v>30</v>
      </c>
      <c r="E15" s="46" t="str">
        <f>Adresses!C53&amp;" "&amp;Adresses!D53&amp;" "&amp;Adresses!E53</f>
        <v xml:space="preserve">  </v>
      </c>
      <c r="F15" s="49">
        <f>IF(Adresses!$R$10="x", IF(Adresses!J53="x",Adresses!K53 &amp; " " &amp;Adresses!L53&amp;"/"&amp;Adresses!F53+Adresses!$M$7,Adresses!K53 &amp; " " &amp;Adresses!L53),IF(Adresses!J53="x",Adresses!L53&amp;"/"&amp;Adresses!F53+Adresses!$M$7,Adresses!L53))</f>
        <v>44</v>
      </c>
      <c r="G15" s="45">
        <f>Adresses!M25</f>
        <v>1</v>
      </c>
      <c r="H15" s="45">
        <f>Adresses!M39</f>
        <v>1</v>
      </c>
      <c r="I15" s="45">
        <f>Adresses!M53</f>
        <v>1</v>
      </c>
      <c r="J15" s="45">
        <f>Adresses!G25</f>
        <v>16</v>
      </c>
      <c r="K15" s="45">
        <f>Adresses!G39</f>
        <v>30</v>
      </c>
      <c r="L15" s="45">
        <f>Adresses!G53</f>
        <v>44</v>
      </c>
    </row>
    <row r="16" spans="1:12" ht="15.95" customHeight="1">
      <c r="A16" s="41" t="s">
        <v>117</v>
      </c>
      <c r="B16" s="42" t="s">
        <v>118</v>
      </c>
      <c r="C16" s="41" t="s">
        <v>117</v>
      </c>
      <c r="D16" s="43" t="s">
        <v>118</v>
      </c>
      <c r="E16" s="41" t="s">
        <v>117</v>
      </c>
      <c r="F16" s="44" t="s">
        <v>118</v>
      </c>
      <c r="G16" s="45" t="s">
        <v>115</v>
      </c>
      <c r="H16" s="45" t="s">
        <v>115</v>
      </c>
      <c r="I16" s="45" t="s">
        <v>115</v>
      </c>
      <c r="J16" s="45" t="s">
        <v>169</v>
      </c>
      <c r="K16" s="45" t="s">
        <v>169</v>
      </c>
      <c r="L16" s="45" t="s">
        <v>169</v>
      </c>
    </row>
    <row r="17" spans="1:12" ht="15.95" customHeight="1">
      <c r="A17" s="46" t="str">
        <f>Adresses!C54&amp;" "&amp;Adresses!D54&amp;" "&amp;Adresses!E54</f>
        <v xml:space="preserve">  </v>
      </c>
      <c r="B17" s="47">
        <f>IF(Adresses!$R$10="x", IF(Adresses!J54="x",Adresses!K54 &amp; " " &amp;Adresses!L54&amp;"/"&amp;Adresses!F54+Adresses!$M$7,Adresses!K54 &amp; " " &amp;Adresses!L54),IF(Adresses!J54="x",Adresses!L54&amp;"/"&amp;Adresses!F54+Adresses!$M$7,Adresses!L54))</f>
        <v>45</v>
      </c>
      <c r="C17" s="46" t="str">
        <f>Adresses!C69&amp;" "&amp;Adresses!D69&amp;" "&amp;Adresses!E69</f>
        <v xml:space="preserve">  </v>
      </c>
      <c r="D17" s="47">
        <f>IF(Adresses!$R$10="x", IF(Adresses!J69="x",Adresses!K69 &amp; " " &amp;Adresses!L69&amp;"/"&amp;Adresses!F69+Adresses!$M$7,Adresses!K69 &amp; " " &amp;Adresses!L69),IF(Adresses!J69="x",Adresses!L69&amp;"/"&amp;Adresses!F69+Adresses!$M$7,Adresses!L69))</f>
        <v>60</v>
      </c>
      <c r="E17" s="46" t="str">
        <f>Adresses!C84&amp;" "&amp;Adresses!D84&amp;" "&amp;Adresses!E84</f>
        <v xml:space="preserve">  </v>
      </c>
      <c r="F17" s="100">
        <f>IF(Adresses!$R$10="x", IF(Adresses!J84="x",Adresses!K84 &amp; " " &amp;Adresses!L84&amp;"/"&amp;Adresses!F84+Adresses!$M$7,Adresses!K84 &amp; " " &amp;Adresses!L84),IF(Adresses!J84="x",Adresses!L84&amp;"/"&amp;Adresses!F84+Adresses!$M$7,Adresses!L84))</f>
        <v>75</v>
      </c>
      <c r="G17" s="45">
        <f>Adresses!M54</f>
        <v>1</v>
      </c>
      <c r="H17" s="45">
        <f>Adresses!M69</f>
        <v>1</v>
      </c>
      <c r="I17" s="45">
        <f>Adresses!M84</f>
        <v>1</v>
      </c>
      <c r="J17" s="45">
        <f>Adresses!G54</f>
        <v>45</v>
      </c>
      <c r="K17" s="45">
        <f>Adresses!G69</f>
        <v>60</v>
      </c>
      <c r="L17" s="45">
        <f>Adresses!G84</f>
        <v>75</v>
      </c>
    </row>
    <row r="18" spans="1:12" ht="15.95" customHeight="1">
      <c r="A18" s="46" t="str">
        <f>Adresses!C55&amp;" "&amp;Adresses!D55&amp;" "&amp;Adresses!E55</f>
        <v xml:space="preserve">  </v>
      </c>
      <c r="B18" s="47">
        <f>IF(Adresses!$R$10="x", IF(Adresses!J55="x",Adresses!K55 &amp; " " &amp;Adresses!L55&amp;"/"&amp;Adresses!F55+Adresses!$M$7,Adresses!K55 &amp; " " &amp;Adresses!L55),IF(Adresses!J55="x",Adresses!L55&amp;"/"&amp;Adresses!F55+Adresses!$M$7,Adresses!L55))</f>
        <v>46</v>
      </c>
      <c r="C18" s="46" t="str">
        <f>Adresses!C70&amp;" "&amp;Adresses!D70&amp;" "&amp;Adresses!E70</f>
        <v xml:space="preserve">  </v>
      </c>
      <c r="D18" s="47">
        <f>IF(Adresses!$R$10="x", IF(Adresses!J70="x",Adresses!K70 &amp; " " &amp;Adresses!L70&amp;"/"&amp;Adresses!F70+Adresses!$M$7,Adresses!K70 &amp; " " &amp;Adresses!L70),IF(Adresses!J70="x",Adresses!L70&amp;"/"&amp;Adresses!F70+Adresses!$M$7,Adresses!L70))</f>
        <v>61</v>
      </c>
      <c r="E18" s="46" t="str">
        <f>Adresses!C85&amp;" "&amp;Adresses!D85&amp;" "&amp;Adresses!E85</f>
        <v xml:space="preserve">  </v>
      </c>
      <c r="F18" s="100">
        <f>IF(Adresses!$R$10="x", IF(Adresses!J85="x",Adresses!K85 &amp; " " &amp;Adresses!L85&amp;"/"&amp;Adresses!F85+Adresses!$M$7,Adresses!K85 &amp; " " &amp;Adresses!L85),IF(Adresses!J85="x",Adresses!L85&amp;"/"&amp;Adresses!F85+Adresses!$M$7,Adresses!L85))</f>
        <v>76</v>
      </c>
      <c r="G18" s="45">
        <f>Adresses!M55</f>
        <v>1</v>
      </c>
      <c r="H18" s="45">
        <f>Adresses!M70</f>
        <v>1</v>
      </c>
      <c r="I18" s="45">
        <f>Adresses!M85</f>
        <v>1</v>
      </c>
      <c r="J18" s="45">
        <f>Adresses!G55</f>
        <v>46</v>
      </c>
      <c r="K18" s="45">
        <f>Adresses!G70</f>
        <v>61</v>
      </c>
      <c r="L18" s="45">
        <f>Adresses!G85</f>
        <v>76</v>
      </c>
    </row>
    <row r="19" spans="1:12" ht="15.95" customHeight="1">
      <c r="A19" s="46" t="str">
        <f>Adresses!C56&amp;" "&amp;Adresses!D56&amp;" "&amp;Adresses!E56</f>
        <v xml:space="preserve">  </v>
      </c>
      <c r="B19" s="47">
        <f>IF(Adresses!$R$10="x", IF(Adresses!J56="x",Adresses!K56 &amp; " " &amp;Adresses!L56&amp;"/"&amp;Adresses!F56+Adresses!$M$7,Adresses!K56 &amp; " " &amp;Adresses!L56),IF(Adresses!J56="x",Adresses!L56&amp;"/"&amp;Adresses!F56+Adresses!$M$7,Adresses!L56))</f>
        <v>47</v>
      </c>
      <c r="C19" s="46" t="str">
        <f>Adresses!C71&amp;" "&amp;Adresses!D71&amp;" "&amp;Adresses!E71</f>
        <v xml:space="preserve">  </v>
      </c>
      <c r="D19" s="47">
        <f>IF(Adresses!$R$10="x", IF(Adresses!J71="x",Adresses!K71 &amp; " " &amp;Adresses!L71&amp;"/"&amp;Adresses!F71+Adresses!$M$7,Adresses!K71 &amp; " " &amp;Adresses!L71),IF(Adresses!J71="x",Adresses!L71&amp;"/"&amp;Adresses!F71+Adresses!$M$7,Adresses!L71))</f>
        <v>62</v>
      </c>
      <c r="E19" s="46" t="str">
        <f>Adresses!C86&amp;" "&amp;Adresses!D86&amp;" "&amp;Adresses!E86</f>
        <v xml:space="preserve">  </v>
      </c>
      <c r="F19" s="100">
        <f>IF(Adresses!$R$10="x", IF(Adresses!J86="x",Adresses!K86 &amp; " " &amp;Adresses!L86&amp;"/"&amp;Adresses!F86+Adresses!$M$7,Adresses!K86 &amp; " " &amp;Adresses!L86),IF(Adresses!J86="x",Adresses!L86&amp;"/"&amp;Adresses!F86+Adresses!$M$7,Adresses!L86))</f>
        <v>77</v>
      </c>
      <c r="G19" s="45">
        <f>Adresses!M56</f>
        <v>1</v>
      </c>
      <c r="H19" s="45">
        <f>Adresses!M71</f>
        <v>1</v>
      </c>
      <c r="I19" s="45">
        <f>Adresses!M86</f>
        <v>1</v>
      </c>
      <c r="J19" s="45">
        <f>Adresses!G56</f>
        <v>47</v>
      </c>
      <c r="K19" s="45">
        <f>Adresses!G71</f>
        <v>62</v>
      </c>
      <c r="L19" s="45">
        <f>Adresses!G86</f>
        <v>77</v>
      </c>
    </row>
    <row r="20" spans="1:12" ht="15.95" customHeight="1">
      <c r="A20" s="46" t="str">
        <f>Adresses!C57&amp;" "&amp;Adresses!D57&amp;" "&amp;Adresses!E57</f>
        <v xml:space="preserve">  </v>
      </c>
      <c r="B20" s="47">
        <f>IF(Adresses!$R$10="x", IF(Adresses!J57="x",Adresses!K57 &amp; " " &amp;Adresses!L57&amp;"/"&amp;Adresses!F57+Adresses!$M$7,Adresses!K57 &amp; " " &amp;Adresses!L57),IF(Adresses!J57="x",Adresses!L57&amp;"/"&amp;Adresses!F57+Adresses!$M$7,Adresses!L57))</f>
        <v>48</v>
      </c>
      <c r="C20" s="46" t="str">
        <f>Adresses!C72&amp;" "&amp;Adresses!D72&amp;" "&amp;Adresses!E72</f>
        <v xml:space="preserve">  </v>
      </c>
      <c r="D20" s="47">
        <f>IF(Adresses!$R$10="x", IF(Adresses!J72="x",Adresses!K72 &amp; " " &amp;Adresses!L72&amp;"/"&amp;Adresses!F72+Adresses!$M$7,Adresses!K72 &amp; " " &amp;Adresses!L72),IF(Adresses!J72="x",Adresses!L72&amp;"/"&amp;Adresses!F72+Adresses!$M$7,Adresses!L72))</f>
        <v>63</v>
      </c>
      <c r="E20" s="46" t="str">
        <f>Adresses!C87&amp;" "&amp;Adresses!D87&amp;" "&amp;Adresses!E87</f>
        <v xml:space="preserve">  </v>
      </c>
      <c r="F20" s="100">
        <f>IF(Adresses!$R$10="x", IF(Adresses!J87="x",Adresses!K87 &amp; " " &amp;Adresses!L87&amp;"/"&amp;Adresses!F87+Adresses!$M$7,Adresses!K87 &amp; " " &amp;Adresses!L87),IF(Adresses!J87="x",Adresses!L87&amp;"/"&amp;Adresses!F87+Adresses!$M$7,Adresses!L87))</f>
        <v>78</v>
      </c>
      <c r="G20" s="45">
        <f>Adresses!M57</f>
        <v>1</v>
      </c>
      <c r="H20" s="45">
        <f>Adresses!M72</f>
        <v>1</v>
      </c>
      <c r="I20" s="45">
        <f>Adresses!M87</f>
        <v>1</v>
      </c>
      <c r="J20" s="45">
        <f>Adresses!G57</f>
        <v>48</v>
      </c>
      <c r="K20" s="45">
        <f>Adresses!G72</f>
        <v>63</v>
      </c>
      <c r="L20" s="45">
        <f>Adresses!G87</f>
        <v>78</v>
      </c>
    </row>
    <row r="21" spans="1:12" ht="15.95" customHeight="1">
      <c r="A21" s="46" t="str">
        <f>Adresses!C58&amp;" "&amp;Adresses!D58&amp;" "&amp;Adresses!E58</f>
        <v xml:space="preserve">  </v>
      </c>
      <c r="B21" s="47">
        <f>IF(Adresses!$R$10="x", IF(Adresses!J58="x",Adresses!K58 &amp; " " &amp;Adresses!L58&amp;"/"&amp;Adresses!F58+Adresses!$M$7,Adresses!K58 &amp; " " &amp;Adresses!L58),IF(Adresses!J58="x",Adresses!L58&amp;"/"&amp;Adresses!F58+Adresses!$M$7,Adresses!L58))</f>
        <v>49</v>
      </c>
      <c r="C21" s="46" t="str">
        <f>Adresses!C73&amp;" "&amp;Adresses!D73&amp;" "&amp;Adresses!E73</f>
        <v xml:space="preserve">  </v>
      </c>
      <c r="D21" s="47">
        <f>IF(Adresses!$R$10="x", IF(Adresses!J73="x",Adresses!K73 &amp; " " &amp;Adresses!L73&amp;"/"&amp;Adresses!F73+Adresses!$M$7,Adresses!K73 &amp; " " &amp;Adresses!L73),IF(Adresses!J73="x",Adresses!L73&amp;"/"&amp;Adresses!F73+Adresses!$M$7,Adresses!L73))</f>
        <v>64</v>
      </c>
      <c r="E21" s="46" t="str">
        <f>Adresses!C88&amp;" "&amp;Adresses!D88&amp;" "&amp;Adresses!E88</f>
        <v xml:space="preserve">  </v>
      </c>
      <c r="F21" s="100">
        <f>IF(Adresses!$R$10="x", IF(Adresses!J88="x",Adresses!K88 &amp; " " &amp;Adresses!L88&amp;"/"&amp;Adresses!F88+Adresses!$M$7,Adresses!K88 &amp; " " &amp;Adresses!L88),IF(Adresses!J88="x",Adresses!L88&amp;"/"&amp;Adresses!F88+Adresses!$M$7,Adresses!L88))</f>
        <v>79</v>
      </c>
      <c r="G21" s="45">
        <f>Adresses!M58</f>
        <v>1</v>
      </c>
      <c r="H21" s="45">
        <f>Adresses!M73</f>
        <v>1</v>
      </c>
      <c r="I21" s="45">
        <f>Adresses!M88</f>
        <v>1</v>
      </c>
      <c r="J21" s="45">
        <f>Adresses!G58</f>
        <v>49</v>
      </c>
      <c r="K21" s="45">
        <f>Adresses!G73</f>
        <v>64</v>
      </c>
      <c r="L21" s="45">
        <f>Adresses!G88</f>
        <v>79</v>
      </c>
    </row>
    <row r="22" spans="1:12" ht="15.95" customHeight="1">
      <c r="A22" s="46" t="str">
        <f>Adresses!C59&amp;" "&amp;Adresses!D59&amp;" "&amp;Adresses!E59</f>
        <v xml:space="preserve">  </v>
      </c>
      <c r="B22" s="47">
        <f>IF(Adresses!$R$10="x", IF(Adresses!J59="x",Adresses!K59 &amp; " " &amp;Adresses!L59&amp;"/"&amp;Adresses!F59+Adresses!$M$7,Adresses!K59 &amp; " " &amp;Adresses!L59),IF(Adresses!J59="x",Adresses!L59&amp;"/"&amp;Adresses!F59+Adresses!$M$7,Adresses!L59))</f>
        <v>50</v>
      </c>
      <c r="C22" s="46" t="str">
        <f>Adresses!C74&amp;" "&amp;Adresses!D74&amp;" "&amp;Adresses!E74</f>
        <v xml:space="preserve">  </v>
      </c>
      <c r="D22" s="47">
        <f>IF(Adresses!$R$10="x", IF(Adresses!J74="x",Adresses!K74 &amp; " " &amp;Adresses!L74&amp;"/"&amp;Adresses!F74+Adresses!$M$7,Adresses!K74 &amp; " " &amp;Adresses!L74),IF(Adresses!J74="x",Adresses!L74&amp;"/"&amp;Adresses!F74+Adresses!$M$7,Adresses!L74))</f>
        <v>65</v>
      </c>
      <c r="E22" s="46" t="str">
        <f>Adresses!C89&amp;" "&amp;Adresses!D89&amp;" "&amp;Adresses!E89</f>
        <v xml:space="preserve">  </v>
      </c>
      <c r="F22" s="100">
        <f>IF(Adresses!$R$10="x", IF(Adresses!J89="x",Adresses!K89 &amp; " " &amp;Adresses!L89&amp;"/"&amp;Adresses!F89+Adresses!$M$7,Adresses!K89 &amp; " " &amp;Adresses!L89),IF(Adresses!J89="x",Adresses!L89&amp;"/"&amp;Adresses!F89+Adresses!$M$7,Adresses!L89))</f>
        <v>80</v>
      </c>
      <c r="G22" s="45">
        <f>Adresses!M59</f>
        <v>1</v>
      </c>
      <c r="H22" s="45">
        <f>Adresses!M74</f>
        <v>1</v>
      </c>
      <c r="I22" s="45">
        <f>Adresses!M89</f>
        <v>1</v>
      </c>
      <c r="J22" s="45">
        <f>Adresses!G59</f>
        <v>50</v>
      </c>
      <c r="K22" s="45">
        <f>Adresses!G74</f>
        <v>65</v>
      </c>
      <c r="L22" s="45">
        <f>Adresses!G89</f>
        <v>80</v>
      </c>
    </row>
    <row r="23" spans="1:12" ht="15.95" customHeight="1">
      <c r="A23" s="46" t="str">
        <f>Adresses!C60&amp;" "&amp;Adresses!D60&amp;" "&amp;Adresses!E60</f>
        <v xml:space="preserve">  </v>
      </c>
      <c r="B23" s="47">
        <f>IF(Adresses!$R$10="x", IF(Adresses!J60="x",Adresses!K60 &amp; " " &amp;Adresses!L60&amp;"/"&amp;Adresses!F60+Adresses!$M$7,Adresses!K60 &amp; " " &amp;Adresses!L60),IF(Adresses!J60="x",Adresses!L60&amp;"/"&amp;Adresses!F60+Adresses!$M$7,Adresses!L60))</f>
        <v>51</v>
      </c>
      <c r="C23" s="46" t="str">
        <f>Adresses!C75&amp;" "&amp;Adresses!D75&amp;" "&amp;Adresses!E75</f>
        <v xml:space="preserve">  </v>
      </c>
      <c r="D23" s="47">
        <f>IF(Adresses!$R$10="x", IF(Adresses!J75="x",Adresses!K75 &amp; " " &amp;Adresses!L75&amp;"/"&amp;Adresses!F75+Adresses!$M$7,Adresses!K75 &amp; " " &amp;Adresses!L75),IF(Adresses!J75="x",Adresses!L75&amp;"/"&amp;Adresses!F75+Adresses!$M$7,Adresses!L75))</f>
        <v>66</v>
      </c>
      <c r="E23" s="46" t="str">
        <f>Adresses!C90&amp;" "&amp;Adresses!D90&amp;" "&amp;Adresses!E90</f>
        <v xml:space="preserve">  </v>
      </c>
      <c r="F23" s="100">
        <f>IF(Adresses!$R$10="x", IF(Adresses!J90="x",Adresses!K90 &amp; " " &amp;Adresses!L90&amp;"/"&amp;Adresses!F90+Adresses!$M$7,Adresses!K90 &amp; " " &amp;Adresses!L90),IF(Adresses!J90="x",Adresses!L90&amp;"/"&amp;Adresses!F90+Adresses!$M$7,Adresses!L90))</f>
        <v>81</v>
      </c>
      <c r="G23" s="45">
        <f>Adresses!M60</f>
        <v>1</v>
      </c>
      <c r="H23" s="45">
        <f>Adresses!M75</f>
        <v>1</v>
      </c>
      <c r="I23" s="45">
        <f>Adresses!M90</f>
        <v>1</v>
      </c>
      <c r="J23" s="45">
        <f>Adresses!G60</f>
        <v>51</v>
      </c>
      <c r="K23" s="45">
        <f>Adresses!G75</f>
        <v>66</v>
      </c>
      <c r="L23" s="45">
        <f>Adresses!G90</f>
        <v>81</v>
      </c>
    </row>
    <row r="24" spans="1:12" ht="15.95" customHeight="1">
      <c r="A24" s="46" t="str">
        <f>Adresses!C61&amp;" "&amp;Adresses!D61&amp;" "&amp;Adresses!E61</f>
        <v xml:space="preserve">  </v>
      </c>
      <c r="B24" s="47">
        <f>IF(Adresses!$R$10="x", IF(Adresses!J61="x",Adresses!K61 &amp; " " &amp;Adresses!L61&amp;"/"&amp;Adresses!F61+Adresses!$M$7,Adresses!K61 &amp; " " &amp;Adresses!L61),IF(Adresses!J61="x",Adresses!L61&amp;"/"&amp;Adresses!F61+Adresses!$M$7,Adresses!L61))</f>
        <v>52</v>
      </c>
      <c r="C24" s="46" t="str">
        <f>Adresses!C76&amp;" "&amp;Adresses!D76&amp;" "&amp;Adresses!E76</f>
        <v xml:space="preserve">  </v>
      </c>
      <c r="D24" s="47">
        <f>IF(Adresses!$R$10="x", IF(Adresses!J76="x",Adresses!K76 &amp; " " &amp;Adresses!L76&amp;"/"&amp;Adresses!F76+Adresses!$M$7,Adresses!K76 &amp; " " &amp;Adresses!L76),IF(Adresses!J76="x",Adresses!L76&amp;"/"&amp;Adresses!F76+Adresses!$M$7,Adresses!L76))</f>
        <v>67</v>
      </c>
      <c r="E24" s="46" t="str">
        <f>Adresses!C91&amp;" "&amp;Adresses!D91&amp;" "&amp;Adresses!E91</f>
        <v xml:space="preserve">  </v>
      </c>
      <c r="F24" s="100">
        <f>IF(Adresses!$R$10="x", IF(Adresses!J91="x",Adresses!K91 &amp; " " &amp;Adresses!L91&amp;"/"&amp;Adresses!F91+Adresses!$M$7,Adresses!K91 &amp; " " &amp;Adresses!L91),IF(Adresses!J91="x",Adresses!L91&amp;"/"&amp;Adresses!F91+Adresses!$M$7,Adresses!L91))</f>
        <v>82</v>
      </c>
      <c r="G24" s="45">
        <f>Adresses!M61</f>
        <v>1</v>
      </c>
      <c r="H24" s="45">
        <f>Adresses!M76</f>
        <v>1</v>
      </c>
      <c r="I24" s="45">
        <f>Adresses!M91</f>
        <v>1</v>
      </c>
      <c r="J24" s="45">
        <f>Adresses!G61</f>
        <v>52</v>
      </c>
      <c r="K24" s="45">
        <f>Adresses!G76</f>
        <v>67</v>
      </c>
      <c r="L24" s="45">
        <f>Adresses!G91</f>
        <v>82</v>
      </c>
    </row>
    <row r="25" spans="1:12" ht="15.95" customHeight="1">
      <c r="A25" s="46" t="str">
        <f>Adresses!C62&amp;" "&amp;Adresses!D62&amp;" "&amp;Adresses!E62</f>
        <v xml:space="preserve">  </v>
      </c>
      <c r="B25" s="47">
        <f>IF(Adresses!$R$10="x", IF(Adresses!J62="x",Adresses!K62 &amp; " " &amp;Adresses!L62&amp;"/"&amp;Adresses!F62+Adresses!$M$7,Adresses!K62 &amp; " " &amp;Adresses!L62),IF(Adresses!J62="x",Adresses!L62&amp;"/"&amp;Adresses!F62+Adresses!$M$7,Adresses!L62))</f>
        <v>53</v>
      </c>
      <c r="C25" s="46" t="str">
        <f>Adresses!C77&amp;" "&amp;Adresses!D77&amp;" "&amp;Adresses!E77</f>
        <v xml:space="preserve">  </v>
      </c>
      <c r="D25" s="47">
        <f>IF(Adresses!$R$10="x", IF(Adresses!J77="x",Adresses!K77 &amp; " " &amp;Adresses!L77&amp;"/"&amp;Adresses!F77+Adresses!$M$7,Adresses!K77 &amp; " " &amp;Adresses!L77),IF(Adresses!J77="x",Adresses!L77&amp;"/"&amp;Adresses!F77+Adresses!$M$7,Adresses!L77))</f>
        <v>68</v>
      </c>
      <c r="E25" s="46" t="str">
        <f>Adresses!C92&amp;" "&amp;Adresses!D92&amp;" "&amp;Adresses!E92</f>
        <v xml:space="preserve">  </v>
      </c>
      <c r="F25" s="100">
        <f>IF(Adresses!$R$10="x", IF(Adresses!J92="x",Adresses!K92 &amp; " " &amp;Adresses!L92&amp;"/"&amp;Adresses!F92+Adresses!$M$7,Adresses!K92 &amp; " " &amp;Adresses!L92),IF(Adresses!J92="x",Adresses!L92&amp;"/"&amp;Adresses!F92+Adresses!$M$7,Adresses!L92))</f>
        <v>83</v>
      </c>
      <c r="G25" s="45">
        <f>Adresses!M62</f>
        <v>1</v>
      </c>
      <c r="H25" s="45">
        <f>Adresses!M77</f>
        <v>1</v>
      </c>
      <c r="I25" s="45">
        <f>Adresses!M92</f>
        <v>1</v>
      </c>
      <c r="J25" s="45">
        <f>Adresses!G62</f>
        <v>53</v>
      </c>
      <c r="K25" s="45">
        <f>Adresses!G77</f>
        <v>68</v>
      </c>
      <c r="L25" s="45">
        <f>Adresses!G92</f>
        <v>83</v>
      </c>
    </row>
    <row r="26" spans="1:12" ht="15.95" customHeight="1">
      <c r="A26" s="46" t="str">
        <f>Adresses!C63&amp;" "&amp;Adresses!D63&amp;" "&amp;Adresses!E63</f>
        <v xml:space="preserve">  </v>
      </c>
      <c r="B26" s="47">
        <f>IF(Adresses!$R$10="x", IF(Adresses!J63="x",Adresses!K63 &amp; " " &amp;Adresses!L63&amp;"/"&amp;Adresses!F63+Adresses!$M$7,Adresses!K63 &amp; " " &amp;Adresses!L63),IF(Adresses!J63="x",Adresses!L63&amp;"/"&amp;Adresses!F63+Adresses!$M$7,Adresses!L63))</f>
        <v>54</v>
      </c>
      <c r="C26" s="46" t="str">
        <f>Adresses!C78&amp;" "&amp;Adresses!D78&amp;" "&amp;Adresses!E78</f>
        <v xml:space="preserve">  </v>
      </c>
      <c r="D26" s="47">
        <f>IF(Adresses!$R$10="x", IF(Adresses!J78="x",Adresses!K78 &amp; " " &amp;Adresses!L78&amp;"/"&amp;Adresses!F78+Adresses!$M$7,Adresses!K78 &amp; " " &amp;Adresses!L78),IF(Adresses!J78="x",Adresses!L78&amp;"/"&amp;Adresses!F78+Adresses!$M$7,Adresses!L78))</f>
        <v>69</v>
      </c>
      <c r="E26" s="46" t="str">
        <f>Adresses!C93&amp;" "&amp;Adresses!D93&amp;" "&amp;Adresses!E93</f>
        <v xml:space="preserve">  </v>
      </c>
      <c r="F26" s="100">
        <f>IF(Adresses!$R$10="x", IF(Adresses!J93="x",Adresses!K93 &amp; " " &amp;Adresses!L93&amp;"/"&amp;Adresses!F93+Adresses!$M$7,Adresses!K93 &amp; " " &amp;Adresses!L93),IF(Adresses!J93="x",Adresses!L93&amp;"/"&amp;Adresses!F93+Adresses!$M$7,Adresses!L93))</f>
        <v>84</v>
      </c>
      <c r="G26" s="45">
        <f>Adresses!M63</f>
        <v>1</v>
      </c>
      <c r="H26" s="45">
        <f>Adresses!M78</f>
        <v>1</v>
      </c>
      <c r="I26" s="45">
        <f>Adresses!M93</f>
        <v>1</v>
      </c>
      <c r="J26" s="45">
        <f>Adresses!G63</f>
        <v>54</v>
      </c>
      <c r="K26" s="45">
        <f>Adresses!G78</f>
        <v>69</v>
      </c>
      <c r="L26" s="45">
        <f>Adresses!G93</f>
        <v>84</v>
      </c>
    </row>
    <row r="27" spans="1:12" ht="15.95" customHeight="1">
      <c r="A27" s="46" t="str">
        <f>Adresses!C64&amp;" "&amp;Adresses!D64&amp;" "&amp;Adresses!E64</f>
        <v xml:space="preserve">  </v>
      </c>
      <c r="B27" s="47">
        <f>IF(Adresses!$R$10="x", IF(Adresses!J64="x",Adresses!K64 &amp; " " &amp;Adresses!L64&amp;"/"&amp;Adresses!F64+Adresses!$M$7,Adresses!K64 &amp; " " &amp;Adresses!L64),IF(Adresses!J64="x",Adresses!L64&amp;"/"&amp;Adresses!F64+Adresses!$M$7,Adresses!L64))</f>
        <v>55</v>
      </c>
      <c r="C27" s="46" t="str">
        <f>Adresses!C79&amp;" "&amp;Adresses!D79&amp;" "&amp;Adresses!E79</f>
        <v xml:space="preserve">  </v>
      </c>
      <c r="D27" s="47">
        <f>IF(Adresses!$R$10="x", IF(Adresses!J79="x",Adresses!K79 &amp; " " &amp;Adresses!L79&amp;"/"&amp;Adresses!F79+Adresses!$M$7,Adresses!K79 &amp; " " &amp;Adresses!L79),IF(Adresses!J79="x",Adresses!L79&amp;"/"&amp;Adresses!F79+Adresses!$M$7,Adresses!L79))</f>
        <v>70</v>
      </c>
      <c r="E27" s="46" t="str">
        <f>Adresses!C94&amp;" "&amp;Adresses!D94&amp;" "&amp;Adresses!E94</f>
        <v xml:space="preserve">  </v>
      </c>
      <c r="F27" s="100">
        <f>IF(Adresses!$R$10="x", IF(Adresses!J94="x",Adresses!K94 &amp; " " &amp;Adresses!L94&amp;"/"&amp;Adresses!F94+Adresses!$M$7,Adresses!K94 &amp; " " &amp;Adresses!L94),IF(Adresses!J94="x",Adresses!L94&amp;"/"&amp;Adresses!F94+Adresses!$M$7,Adresses!L94))</f>
        <v>85</v>
      </c>
      <c r="G27" s="45">
        <f>Adresses!M64</f>
        <v>1</v>
      </c>
      <c r="H27" s="45">
        <f>Adresses!M79</f>
        <v>1</v>
      </c>
      <c r="I27" s="45">
        <f>Adresses!M94</f>
        <v>1</v>
      </c>
      <c r="J27" s="45">
        <f>Adresses!G64</f>
        <v>55</v>
      </c>
      <c r="K27" s="45">
        <f>Adresses!G79</f>
        <v>70</v>
      </c>
      <c r="L27" s="45">
        <f>Adresses!G94</f>
        <v>85</v>
      </c>
    </row>
    <row r="28" spans="1:12" ht="15.95" customHeight="1">
      <c r="A28" s="46" t="str">
        <f>Adresses!C65&amp;" "&amp;Adresses!D65&amp;" "&amp;Adresses!E65</f>
        <v xml:space="preserve">  </v>
      </c>
      <c r="B28" s="47">
        <f>IF(Adresses!$R$10="x", IF(Adresses!J65="x",Adresses!K65 &amp; " " &amp;Adresses!L65&amp;"/"&amp;Adresses!F65+Adresses!$M$7,Adresses!K65 &amp; " " &amp;Adresses!L65),IF(Adresses!J65="x",Adresses!L65&amp;"/"&amp;Adresses!F65+Adresses!$M$7,Adresses!L65))</f>
        <v>56</v>
      </c>
      <c r="C28" s="46" t="str">
        <f>Adresses!C80&amp;" "&amp;Adresses!D80&amp;" "&amp;Adresses!E80</f>
        <v xml:space="preserve">  </v>
      </c>
      <c r="D28" s="47">
        <f>IF(Adresses!$R$10="x", IF(Adresses!J80="x",Adresses!K80 &amp; " " &amp;Adresses!L80&amp;"/"&amp;Adresses!F80+Adresses!$M$7,Adresses!K80 &amp; " " &amp;Adresses!L80),IF(Adresses!J80="x",Adresses!L80&amp;"/"&amp;Adresses!F80+Adresses!$M$7,Adresses!L80))</f>
        <v>71</v>
      </c>
      <c r="E28" s="46" t="str">
        <f>Adresses!C95&amp;" "&amp;Adresses!D95&amp;" "&amp;Adresses!E95</f>
        <v xml:space="preserve">  </v>
      </c>
      <c r="F28" s="100">
        <f>IF(Adresses!$R$10="x", IF(Adresses!J95="x",Adresses!K95 &amp; " " &amp;Adresses!L95&amp;"/"&amp;Adresses!F95+Adresses!$M$7,Adresses!K95 &amp; " " &amp;Adresses!L95),IF(Adresses!J95="x",Adresses!L95&amp;"/"&amp;Adresses!F95+Adresses!$M$7,Adresses!L95))</f>
        <v>86</v>
      </c>
      <c r="G28" s="45">
        <f>Adresses!M65</f>
        <v>1</v>
      </c>
      <c r="H28" s="45">
        <f>Adresses!M80</f>
        <v>1</v>
      </c>
      <c r="I28" s="45">
        <f>Adresses!M95</f>
        <v>1</v>
      </c>
      <c r="J28" s="45">
        <f>Adresses!G65</f>
        <v>56</v>
      </c>
      <c r="K28" s="45">
        <f>Adresses!G80</f>
        <v>71</v>
      </c>
      <c r="L28" s="45">
        <f>Adresses!G95</f>
        <v>86</v>
      </c>
    </row>
    <row r="29" spans="1:12" ht="15.95" customHeight="1">
      <c r="A29" s="46" t="str">
        <f>Adresses!C66&amp;" "&amp;Adresses!D66&amp;" "&amp;Adresses!E66</f>
        <v xml:space="preserve">  </v>
      </c>
      <c r="B29" s="47">
        <f>IF(Adresses!$R$10="x", IF(Adresses!J66="x",Adresses!K66 &amp; " " &amp;Adresses!L66&amp;"/"&amp;Adresses!F66+Adresses!$M$7,Adresses!K66 &amp; " " &amp;Adresses!L66),IF(Adresses!J66="x",Adresses!L66&amp;"/"&amp;Adresses!F66+Adresses!$M$7,Adresses!L66))</f>
        <v>57</v>
      </c>
      <c r="C29" s="46" t="str">
        <f>Adresses!C81&amp;" "&amp;Adresses!D81&amp;" "&amp;Adresses!E81</f>
        <v xml:space="preserve">  </v>
      </c>
      <c r="D29" s="47">
        <f>IF(Adresses!$R$10="x", IF(Adresses!J81="x",Adresses!K81 &amp; " " &amp;Adresses!L81&amp;"/"&amp;Adresses!F81+Adresses!$M$7,Adresses!K81 &amp; " " &amp;Adresses!L81),IF(Adresses!J81="x",Adresses!L81&amp;"/"&amp;Adresses!F81+Adresses!$M$7,Adresses!L81))</f>
        <v>72</v>
      </c>
      <c r="E29" s="46" t="str">
        <f>Adresses!C96&amp;" "&amp;Adresses!D96&amp;" "&amp;Adresses!E96</f>
        <v xml:space="preserve">  </v>
      </c>
      <c r="F29" s="100">
        <f>IF(Adresses!$R$10="x", IF(Adresses!J96="x",Adresses!K96 &amp; " " &amp;Adresses!L96&amp;"/"&amp;Adresses!F96+Adresses!$M$7,Adresses!K96 &amp; " " &amp;Adresses!L96),IF(Adresses!J96="x",Adresses!L96&amp;"/"&amp;Adresses!F96+Adresses!$M$7,Adresses!L96))</f>
        <v>87</v>
      </c>
      <c r="G29" s="45">
        <f>Adresses!M66</f>
        <v>1</v>
      </c>
      <c r="H29" s="45">
        <f>Adresses!M81</f>
        <v>1</v>
      </c>
      <c r="I29" s="45">
        <f>Adresses!M96</f>
        <v>1</v>
      </c>
      <c r="J29" s="45">
        <f>Adresses!G66</f>
        <v>57</v>
      </c>
      <c r="K29" s="45">
        <f>Adresses!G81</f>
        <v>72</v>
      </c>
      <c r="L29" s="45">
        <f>Adresses!G96</f>
        <v>87</v>
      </c>
    </row>
    <row r="30" spans="1:12" ht="15.95" customHeight="1">
      <c r="A30" s="46" t="str">
        <f>Adresses!C67&amp;" "&amp;Adresses!D67&amp;" "&amp;Adresses!E67</f>
        <v xml:space="preserve">  </v>
      </c>
      <c r="B30" s="47">
        <f>IF(Adresses!$R$10="x", IF(Adresses!J67="x",Adresses!K67 &amp; " " &amp;Adresses!L67&amp;"/"&amp;Adresses!F67+Adresses!$M$7,Adresses!K67 &amp; " " &amp;Adresses!L67),IF(Adresses!J67="x",Adresses!L67&amp;"/"&amp;Adresses!F67+Adresses!$M$7,Adresses!L67))</f>
        <v>58</v>
      </c>
      <c r="C30" s="46" t="str">
        <f>Adresses!C82&amp;" "&amp;Adresses!D82&amp;" "&amp;Adresses!E82</f>
        <v xml:space="preserve">  </v>
      </c>
      <c r="D30" s="47">
        <f>IF(Adresses!$R$10="x", IF(Adresses!J82="x",Adresses!K82 &amp; " " &amp;Adresses!L82&amp;"/"&amp;Adresses!F82+Adresses!$M$7,Adresses!K82 &amp; " " &amp;Adresses!L82),IF(Adresses!J82="x",Adresses!L82&amp;"/"&amp;Adresses!F82+Adresses!$M$7,Adresses!L82))</f>
        <v>73</v>
      </c>
      <c r="E30" s="46" t="str">
        <f>Adresses!C97&amp;" "&amp;Adresses!D97&amp;" "&amp;Adresses!E97</f>
        <v xml:space="preserve">  </v>
      </c>
      <c r="F30" s="100">
        <f>IF(Adresses!$R$10="x", IF(Adresses!J97="x",Adresses!K97 &amp; " " &amp;Adresses!L97&amp;"/"&amp;Adresses!F97+Adresses!$M$7,Adresses!K97 &amp; " " &amp;Adresses!L97),IF(Adresses!J97="x",Adresses!L97&amp;"/"&amp;Adresses!F97+Adresses!$M$7,Adresses!L97))</f>
        <v>88</v>
      </c>
      <c r="G30" s="45">
        <f>Adresses!M67</f>
        <v>1</v>
      </c>
      <c r="H30" s="45">
        <f>Adresses!M82</f>
        <v>1</v>
      </c>
      <c r="I30" s="45">
        <f>Adresses!M97</f>
        <v>1</v>
      </c>
      <c r="J30" s="45">
        <f>Adresses!G67</f>
        <v>58</v>
      </c>
      <c r="K30" s="45">
        <f>Adresses!G82</f>
        <v>73</v>
      </c>
      <c r="L30" s="45">
        <f>Adresses!G97</f>
        <v>88</v>
      </c>
    </row>
    <row r="31" spans="1:12" ht="15.95" customHeight="1" thickBot="1">
      <c r="A31" s="46" t="str">
        <f>Adresses!C68&amp;" "&amp;Adresses!D68&amp;" "&amp;Adresses!E68</f>
        <v xml:space="preserve">  </v>
      </c>
      <c r="B31" s="47">
        <f>IF(Adresses!$R$10="x", IF(Adresses!J68="x",Adresses!K68 &amp; " " &amp;Adresses!L68&amp;"/"&amp;Adresses!F68+Adresses!$M$7,Adresses!K68 &amp; " " &amp;Adresses!L68),IF(Adresses!J68="x",Adresses!L68&amp;"/"&amp;Adresses!F68+Adresses!$M$7,Adresses!L68))</f>
        <v>59</v>
      </c>
      <c r="C31" s="46" t="str">
        <f>Adresses!C83&amp;" "&amp;Adresses!D83&amp;" "&amp;Adresses!E83</f>
        <v xml:space="preserve">  </v>
      </c>
      <c r="D31" s="47">
        <f>IF(Adresses!$R$10="x", IF(Adresses!J83="x",Adresses!K83 &amp; " " &amp;Adresses!L83&amp;"/"&amp;Adresses!F83+Adresses!$M$7,Adresses!K83 &amp; " " &amp;Adresses!L83),IF(Adresses!J83="x",Adresses!L83&amp;"/"&amp;Adresses!F83+Adresses!$M$7,Adresses!L83))</f>
        <v>74</v>
      </c>
      <c r="E31" s="46" t="str">
        <f>Adresses!C98&amp;" "&amp;Adresses!D98&amp;" "&amp;Adresses!E98</f>
        <v xml:space="preserve">  </v>
      </c>
      <c r="F31" s="101">
        <f>IF(Adresses!$R$10="x", IF(Adresses!J98="x",Adresses!K98 &amp; " " &amp;Adresses!L98&amp;"/"&amp;Adresses!F98+Adresses!$M$7,Adresses!K98 &amp; " " &amp;Adresses!L98),IF(Adresses!J98="x",Adresses!L98&amp;"/"&amp;Adresses!F98+Adresses!$M$7,Adresses!L98))</f>
        <v>89</v>
      </c>
      <c r="G31" s="45">
        <f>Adresses!M68</f>
        <v>1</v>
      </c>
      <c r="H31" s="45">
        <f>Adresses!M83</f>
        <v>1</v>
      </c>
      <c r="I31" s="45">
        <f>Adresses!M98</f>
        <v>1</v>
      </c>
      <c r="J31" s="45">
        <f>Adresses!G68</f>
        <v>59</v>
      </c>
      <c r="K31" s="45">
        <f>Adresses!G83</f>
        <v>74</v>
      </c>
      <c r="L31" s="45">
        <f>Adresses!G98</f>
        <v>89</v>
      </c>
    </row>
    <row r="32" spans="1:12" ht="15.95" customHeight="1">
      <c r="A32" s="41" t="s">
        <v>117</v>
      </c>
      <c r="B32" s="42" t="s">
        <v>118</v>
      </c>
      <c r="C32" s="41" t="s">
        <v>117</v>
      </c>
      <c r="D32" s="43" t="s">
        <v>118</v>
      </c>
      <c r="E32" s="41" t="s">
        <v>117</v>
      </c>
      <c r="F32" s="44" t="s">
        <v>118</v>
      </c>
      <c r="G32" s="45" t="s">
        <v>115</v>
      </c>
      <c r="H32" s="45" t="s">
        <v>115</v>
      </c>
      <c r="I32" s="45" t="s">
        <v>115</v>
      </c>
      <c r="J32" s="45" t="s">
        <v>169</v>
      </c>
    </row>
    <row r="33" spans="1:10" ht="15.95" customHeight="1">
      <c r="A33" s="46" t="str">
        <f>Adresses!C99&amp;" "&amp;Adresses!D99&amp;" "&amp;Adresses!E99</f>
        <v xml:space="preserve">  </v>
      </c>
      <c r="B33" s="47">
        <f>IF(Adresses!$R$10="x", IF(Adresses!J99="x",Adresses!K99 &amp; " " &amp;Adresses!L99&amp;"/"&amp;Adresses!F99+Adresses!$M$7,Adresses!K99 &amp; " " &amp;Adresses!L99),IF(Adresses!J99="x",Adresses!L99&amp;"/"&amp;Adresses!F99+Adresses!$M$7,Adresses!L99))</f>
        <v>90</v>
      </c>
      <c r="C33" s="64"/>
      <c r="D33" s="65"/>
      <c r="E33" s="64"/>
      <c r="F33" s="66"/>
      <c r="G33" s="45">
        <f>Adresses!M99</f>
        <v>1</v>
      </c>
      <c r="J33" s="45">
        <f>Adresses!G99</f>
        <v>90</v>
      </c>
    </row>
    <row r="34" spans="1:10" ht="15.95" customHeight="1">
      <c r="A34" s="46" t="str">
        <f>Adresses!C100&amp;" "&amp;Adresses!D100&amp;" "&amp;Adresses!E100</f>
        <v xml:space="preserve">  </v>
      </c>
      <c r="B34" s="47">
        <f>IF(Adresses!$R$10="x", IF(Adresses!J100="x",Adresses!K100 &amp; " " &amp;Adresses!L100&amp;"/"&amp;Adresses!F100+Adresses!$M$7,Adresses!K100 &amp; " " &amp;Adresses!L100),IF(Adresses!J100="x",Adresses!L100&amp;"/"&amp;Adresses!F100+Adresses!$M$7,Adresses!L100))</f>
        <v>91</v>
      </c>
      <c r="C34" s="67"/>
      <c r="D34" s="68"/>
      <c r="E34" s="67"/>
      <c r="F34" s="69"/>
      <c r="G34" s="45">
        <f>Adresses!M100</f>
        <v>1</v>
      </c>
      <c r="J34" s="45">
        <f>Adresses!G100</f>
        <v>91</v>
      </c>
    </row>
    <row r="35" spans="1:10" ht="15.95" customHeight="1">
      <c r="A35" s="46" t="str">
        <f>Adresses!C101&amp;" "&amp;Adresses!D101&amp;" "&amp;Adresses!E101</f>
        <v xml:space="preserve">  </v>
      </c>
      <c r="B35" s="47">
        <f>IF(Adresses!$R$10="x", IF(Adresses!J101="x",Adresses!K101 &amp; " " &amp;Adresses!L101&amp;"/"&amp;Adresses!F101+Adresses!$M$7,Adresses!K101 &amp; " " &amp;Adresses!L101),IF(Adresses!J101="x",Adresses!L101&amp;"/"&amp;Adresses!F101+Adresses!$M$7,Adresses!L101))</f>
        <v>92</v>
      </c>
      <c r="C35" s="64"/>
      <c r="D35" s="70"/>
      <c r="E35" s="64"/>
      <c r="F35" s="71"/>
      <c r="G35" s="45">
        <f>Adresses!M101</f>
        <v>1</v>
      </c>
      <c r="J35" s="45">
        <f>Adresses!G101</f>
        <v>92</v>
      </c>
    </row>
    <row r="36" spans="1:10" ht="15.95" customHeight="1">
      <c r="A36" s="46" t="str">
        <f>Adresses!C102&amp;" "&amp;Adresses!D102&amp;" "&amp;Adresses!E102</f>
        <v xml:space="preserve">  </v>
      </c>
      <c r="B36" s="47">
        <f>IF(Adresses!$R$10="x", IF(Adresses!J102="x",Adresses!K102 &amp; " " &amp;Adresses!L102&amp;"/"&amp;Adresses!F102+Adresses!$M$7,Adresses!K102 &amp; " " &amp;Adresses!L102),IF(Adresses!J102="x",Adresses!L102&amp;"/"&amp;Adresses!F102+Adresses!$M$7,Adresses!L102))</f>
        <v>93</v>
      </c>
      <c r="C36" s="72"/>
      <c r="D36" s="73"/>
      <c r="E36" s="67"/>
      <c r="F36" s="69"/>
      <c r="G36" s="45">
        <f>Adresses!M102</f>
        <v>1</v>
      </c>
      <c r="J36" s="45">
        <f>Adresses!G102</f>
        <v>93</v>
      </c>
    </row>
    <row r="37" spans="1:10" ht="15.95" customHeight="1">
      <c r="A37" s="46" t="str">
        <f>Adresses!C103&amp;" "&amp;Adresses!D103&amp;" "&amp;Adresses!E103</f>
        <v xml:space="preserve">  </v>
      </c>
      <c r="B37" s="47">
        <f>IF(Adresses!$R$10="x", IF(Adresses!J103="x",Adresses!K103 &amp; " " &amp;Adresses!L103&amp;"/"&amp;Adresses!F103+Adresses!$M$7,Adresses!K103 &amp; " " &amp;Adresses!L103),IF(Adresses!J103="x",Adresses!L103&amp;"/"&amp;Adresses!F103+Adresses!$M$7,Adresses!L103))</f>
        <v>94</v>
      </c>
      <c r="C37" s="64"/>
      <c r="D37" s="65"/>
      <c r="E37" s="64"/>
      <c r="F37" s="74"/>
      <c r="G37" s="45">
        <f>Adresses!M103</f>
        <v>1</v>
      </c>
      <c r="J37" s="45">
        <f>Adresses!G103</f>
        <v>94</v>
      </c>
    </row>
    <row r="38" spans="1:10" ht="15.95" customHeight="1">
      <c r="A38" s="46" t="str">
        <f>Adresses!C104&amp;" "&amp;Adresses!D104&amp;" "&amp;Adresses!E104</f>
        <v xml:space="preserve">  </v>
      </c>
      <c r="B38" s="47">
        <f>IF(Adresses!$R$10="x", IF(Adresses!J104="x",Adresses!K104 &amp; " " &amp;Adresses!L104&amp;"/"&amp;Adresses!F104+Adresses!$M$7,Adresses!K104 &amp; " " &amp;Adresses!L104),IF(Adresses!J104="x",Adresses!L104&amp;"/"&amp;Adresses!F104+Adresses!$M$7,Adresses!L104))</f>
        <v>95</v>
      </c>
      <c r="C38" s="72"/>
      <c r="D38" s="73"/>
      <c r="E38" s="67"/>
      <c r="F38" s="69"/>
      <c r="G38" s="45">
        <f>Adresses!M104</f>
        <v>1</v>
      </c>
      <c r="J38" s="45">
        <f>Adresses!G104</f>
        <v>95</v>
      </c>
    </row>
    <row r="39" spans="1:10" ht="15.95" customHeight="1">
      <c r="A39" s="46" t="str">
        <f>Adresses!C105&amp;" "&amp;Adresses!D105&amp;" "&amp;Adresses!E105</f>
        <v xml:space="preserve">  </v>
      </c>
      <c r="B39" s="47">
        <f>IF(Adresses!$R$10="x", IF(Adresses!J105="x",Adresses!K105 &amp; " " &amp;Adresses!L105&amp;"/"&amp;Adresses!F105+Adresses!$M$7,Adresses!K105 &amp; " " &amp;Adresses!L105),IF(Adresses!J105="x",Adresses!L105&amp;"/"&amp;Adresses!F105+Adresses!$M$7,Adresses!L105))</f>
        <v>96</v>
      </c>
      <c r="C39" s="64"/>
      <c r="D39" s="70"/>
      <c r="E39" s="64"/>
      <c r="F39" s="71"/>
      <c r="G39" s="45">
        <f>Adresses!M105</f>
        <v>1</v>
      </c>
      <c r="J39" s="45">
        <f>Adresses!G105</f>
        <v>96</v>
      </c>
    </row>
    <row r="40" spans="1:10" ht="15.95" customHeight="1">
      <c r="A40" s="46" t="str">
        <f>Adresses!C106&amp;" "&amp;Adresses!D106&amp;" "&amp;Adresses!E106</f>
        <v xml:space="preserve">  </v>
      </c>
      <c r="B40" s="47">
        <f>IF(Adresses!$R$10="x", IF(Adresses!J106="x",Adresses!K106 &amp; " " &amp;Adresses!L106&amp;"/"&amp;Adresses!F106+Adresses!$M$7,Adresses!K106 &amp; " " &amp;Adresses!L106),IF(Adresses!J106="x",Adresses!L106&amp;"/"&amp;Adresses!F106+Adresses!$M$7,Adresses!L106))</f>
        <v>97</v>
      </c>
      <c r="C40" s="67"/>
      <c r="D40" s="73"/>
      <c r="E40" s="67"/>
      <c r="F40" s="69"/>
      <c r="G40" s="45">
        <f>Adresses!M106</f>
        <v>1</v>
      </c>
      <c r="J40" s="45">
        <f>Adresses!G106</f>
        <v>97</v>
      </c>
    </row>
    <row r="41" spans="1:10" ht="15.95" customHeight="1">
      <c r="A41" s="46" t="str">
        <f>Adresses!C107&amp;" "&amp;Adresses!D107&amp;" "&amp;Adresses!E107</f>
        <v xml:space="preserve">  </v>
      </c>
      <c r="B41" s="47">
        <f>IF(Adresses!$R$10="x", IF(Adresses!J107="x",Adresses!K107 &amp; " " &amp;Adresses!L107&amp;"/"&amp;Adresses!F107+Adresses!$M$7,Adresses!K107 &amp; " " &amp;Adresses!L107),IF(Adresses!J107="x",Adresses!L107&amp;"/"&amp;Adresses!F107+Adresses!$M$7,Adresses!L107))</f>
        <v>98</v>
      </c>
      <c r="C41" s="64"/>
      <c r="D41" s="70"/>
      <c r="E41" s="64"/>
      <c r="F41" s="71"/>
      <c r="G41" s="45">
        <f>Adresses!M107</f>
        <v>1</v>
      </c>
      <c r="J41" s="45">
        <f>Adresses!G107</f>
        <v>98</v>
      </c>
    </row>
    <row r="42" spans="1:10" ht="15.95" customHeight="1">
      <c r="A42" s="46" t="str">
        <f>Adresses!C108&amp;" "&amp;Adresses!D108&amp;" "&amp;Adresses!E108</f>
        <v xml:space="preserve">  </v>
      </c>
      <c r="B42" s="47">
        <f>IF(Adresses!$R$10="x", IF(Adresses!J108="x",Adresses!K108 &amp; " " &amp;Adresses!L108&amp;"/"&amp;Adresses!F108+Adresses!$M$7,Adresses!K108 &amp; " " &amp;Adresses!L108),IF(Adresses!J108="x",Adresses!L108&amp;"/"&amp;Adresses!F108+Adresses!$M$7,Adresses!L108))</f>
        <v>99</v>
      </c>
      <c r="C42" s="67"/>
      <c r="D42" s="73"/>
      <c r="E42" s="67"/>
      <c r="F42" s="69"/>
      <c r="G42" s="45">
        <f>Adresses!M108</f>
        <v>1</v>
      </c>
      <c r="J42" s="45">
        <f>Adresses!G108</f>
        <v>99</v>
      </c>
    </row>
    <row r="43" spans="1:10" ht="15.95" customHeight="1">
      <c r="A43" s="64"/>
      <c r="B43" s="76"/>
      <c r="C43" s="64"/>
      <c r="D43" s="70"/>
      <c r="E43" s="64"/>
      <c r="F43" s="71"/>
      <c r="G43" s="45" t="s">
        <v>115</v>
      </c>
      <c r="J43" s="45" t="s">
        <v>169</v>
      </c>
    </row>
    <row r="44" spans="1:10" ht="15.95" customHeight="1">
      <c r="A44" s="72"/>
      <c r="B44" s="75"/>
      <c r="C44" s="67"/>
      <c r="D44" s="73"/>
      <c r="E44" s="67"/>
      <c r="F44" s="69"/>
    </row>
    <row r="45" spans="1:10" ht="15.95" customHeight="1">
      <c r="A45" s="64"/>
      <c r="B45" s="76"/>
      <c r="C45" s="64"/>
      <c r="D45" s="70"/>
      <c r="E45" s="64"/>
      <c r="F45" s="71"/>
    </row>
    <row r="46" spans="1:10" ht="15.95" customHeight="1" thickBot="1">
      <c r="A46" s="72"/>
      <c r="B46" s="75"/>
      <c r="C46" s="67"/>
      <c r="D46" s="73"/>
      <c r="E46" s="67"/>
      <c r="F46" s="69"/>
    </row>
    <row r="47" spans="1:10" ht="15.95" customHeight="1">
      <c r="A47" s="41" t="s">
        <v>117</v>
      </c>
      <c r="B47" s="42" t="s">
        <v>118</v>
      </c>
      <c r="C47" s="41" t="s">
        <v>117</v>
      </c>
      <c r="D47" s="43" t="s">
        <v>118</v>
      </c>
      <c r="E47" s="41" t="s">
        <v>117</v>
      </c>
      <c r="F47" s="44" t="s">
        <v>118</v>
      </c>
    </row>
    <row r="48" spans="1:10" ht="15.95" customHeight="1">
      <c r="A48" s="64"/>
      <c r="B48" s="76"/>
      <c r="C48" s="64"/>
      <c r="D48" s="65"/>
      <c r="E48" s="64"/>
      <c r="F48" s="74"/>
    </row>
    <row r="49" spans="1:6" ht="15.95" customHeight="1">
      <c r="A49" s="72"/>
      <c r="B49" s="75"/>
      <c r="C49" s="67"/>
      <c r="D49" s="73"/>
      <c r="E49" s="67"/>
      <c r="F49" s="69"/>
    </row>
    <row r="50" spans="1:6" ht="15.95" customHeight="1">
      <c r="A50" s="64"/>
      <c r="B50" s="76"/>
      <c r="C50" s="64"/>
      <c r="D50" s="65"/>
      <c r="E50" s="64"/>
      <c r="F50" s="74"/>
    </row>
    <row r="51" spans="1:6" ht="15.95" customHeight="1">
      <c r="A51" s="72"/>
      <c r="B51" s="75"/>
      <c r="C51" s="67"/>
      <c r="D51" s="73"/>
      <c r="E51" s="67"/>
      <c r="F51" s="69"/>
    </row>
    <row r="52" spans="1:6" ht="15.95" customHeight="1">
      <c r="A52" s="64"/>
      <c r="B52" s="76"/>
      <c r="C52" s="64"/>
      <c r="D52" s="65"/>
      <c r="E52" s="64"/>
      <c r="F52" s="74"/>
    </row>
    <row r="53" spans="1:6" ht="15.95" customHeight="1">
      <c r="A53" s="72"/>
      <c r="B53" s="75"/>
      <c r="C53" s="67"/>
      <c r="D53" s="73"/>
      <c r="E53" s="64"/>
      <c r="F53" s="74"/>
    </row>
    <row r="54" spans="1:6" ht="15.95" customHeight="1">
      <c r="A54" s="64"/>
      <c r="B54" s="76"/>
      <c r="C54" s="64"/>
      <c r="D54" s="65"/>
      <c r="E54" s="72"/>
      <c r="F54" s="69"/>
    </row>
    <row r="55" spans="1:6" ht="15.95" customHeight="1">
      <c r="A55" s="72"/>
      <c r="B55" s="75"/>
      <c r="C55" s="67"/>
      <c r="D55" s="73"/>
      <c r="E55" s="64"/>
      <c r="F55" s="71"/>
    </row>
    <row r="56" spans="1:6" ht="15.95" customHeight="1">
      <c r="A56" s="64"/>
      <c r="B56" s="76"/>
      <c r="C56" s="64"/>
      <c r="D56" s="65"/>
      <c r="E56" s="64"/>
      <c r="F56" s="71"/>
    </row>
    <row r="57" spans="1:6" ht="15.95" customHeight="1">
      <c r="A57" s="72"/>
      <c r="B57" s="75"/>
      <c r="C57" s="67"/>
      <c r="D57" s="73"/>
      <c r="E57" s="72"/>
      <c r="F57" s="77"/>
    </row>
    <row r="58" spans="1:6" ht="15.95" customHeight="1">
      <c r="A58" s="64"/>
      <c r="B58" s="76"/>
      <c r="C58" s="64"/>
      <c r="D58" s="65"/>
      <c r="E58" s="64"/>
      <c r="F58" s="74"/>
    </row>
    <row r="59" spans="1:6" ht="15.95" customHeight="1">
      <c r="A59" s="72"/>
      <c r="B59" s="75"/>
      <c r="C59" s="67"/>
      <c r="D59" s="73"/>
      <c r="E59" s="67"/>
      <c r="F59" s="69"/>
    </row>
    <row r="60" spans="1:6" ht="15.95" customHeight="1">
      <c r="A60" s="64"/>
      <c r="B60" s="78"/>
      <c r="C60" s="64"/>
      <c r="D60" s="79"/>
      <c r="E60" s="64"/>
      <c r="F60" s="80"/>
    </row>
    <row r="61" spans="1:6" ht="15.95" customHeight="1">
      <c r="A61" s="72"/>
      <c r="B61" s="75"/>
      <c r="C61" s="67"/>
      <c r="D61" s="73"/>
      <c r="E61" s="67"/>
      <c r="F61" s="69"/>
    </row>
    <row r="62" spans="1:6" ht="15.95" customHeight="1" thickBot="1">
      <c r="A62" s="81"/>
      <c r="B62" s="82"/>
      <c r="C62" s="81"/>
      <c r="D62" s="83"/>
      <c r="E62" s="81"/>
      <c r="F62" s="84"/>
    </row>
    <row r="63" spans="1:6" ht="15.95" customHeight="1">
      <c r="A63" s="41" t="s">
        <v>3</v>
      </c>
      <c r="B63" s="42"/>
      <c r="C63" s="41" t="s">
        <v>3</v>
      </c>
      <c r="D63" s="43"/>
      <c r="E63" s="41" t="s">
        <v>3</v>
      </c>
      <c r="F63" s="44"/>
    </row>
    <row r="64" spans="1:6" ht="15.95" customHeight="1">
      <c r="A64" s="46" t="s">
        <v>171</v>
      </c>
      <c r="B64" s="57"/>
      <c r="C64" s="46" t="s">
        <v>5</v>
      </c>
      <c r="D64" s="53"/>
      <c r="E64" s="52" t="s">
        <v>6</v>
      </c>
      <c r="F64" s="49"/>
    </row>
    <row r="65" spans="1:6" ht="15.95" customHeight="1">
      <c r="A65" s="50" t="s">
        <v>7</v>
      </c>
      <c r="B65" s="54" t="s">
        <v>8</v>
      </c>
      <c r="C65" s="52" t="s">
        <v>9</v>
      </c>
      <c r="D65" s="54"/>
      <c r="E65" s="46" t="s">
        <v>10</v>
      </c>
      <c r="F65" s="51"/>
    </row>
    <row r="66" spans="1:6" ht="15.95" customHeight="1">
      <c r="A66" s="46" t="s">
        <v>11</v>
      </c>
      <c r="B66" s="58" t="s">
        <v>12</v>
      </c>
      <c r="C66" s="46" t="s">
        <v>13</v>
      </c>
      <c r="D66" s="59" t="s">
        <v>12</v>
      </c>
      <c r="E66" s="52" t="s">
        <v>14</v>
      </c>
      <c r="F66" s="49"/>
    </row>
    <row r="67" spans="1:6" ht="15.95" customHeight="1">
      <c r="A67" s="50"/>
      <c r="B67" s="56"/>
      <c r="C67" s="52" t="s">
        <v>15</v>
      </c>
      <c r="D67" s="54"/>
      <c r="E67" s="46" t="s">
        <v>16</v>
      </c>
      <c r="F67" s="51"/>
    </row>
    <row r="68" spans="1:6" ht="15.95" customHeight="1">
      <c r="A68" s="46" t="s">
        <v>17</v>
      </c>
      <c r="B68" s="57"/>
      <c r="C68" s="46"/>
      <c r="D68" s="48"/>
      <c r="E68" s="52" t="s">
        <v>172</v>
      </c>
      <c r="F68" s="55" t="s">
        <v>19</v>
      </c>
    </row>
    <row r="69" spans="1:6" ht="15.95" customHeight="1">
      <c r="A69" s="52" t="s">
        <v>10</v>
      </c>
      <c r="B69" s="56"/>
      <c r="C69" s="52" t="s">
        <v>20</v>
      </c>
      <c r="D69" s="54"/>
      <c r="E69" s="46" t="s">
        <v>173</v>
      </c>
      <c r="F69" s="60" t="s">
        <v>22</v>
      </c>
    </row>
    <row r="70" spans="1:6" ht="15.95" customHeight="1">
      <c r="A70" s="46" t="s">
        <v>23</v>
      </c>
      <c r="B70" s="57"/>
      <c r="C70" s="46" t="s">
        <v>24</v>
      </c>
      <c r="D70" s="48"/>
      <c r="E70" s="52" t="s">
        <v>25</v>
      </c>
      <c r="F70" s="49"/>
    </row>
    <row r="71" spans="1:6" ht="15.95" customHeight="1">
      <c r="A71" s="52" t="s">
        <v>16</v>
      </c>
      <c r="B71" s="56"/>
      <c r="C71" s="52" t="s">
        <v>13</v>
      </c>
      <c r="D71" s="59" t="s">
        <v>12</v>
      </c>
      <c r="E71" s="50"/>
      <c r="F71" s="49"/>
    </row>
    <row r="72" spans="1:6" ht="15.95" customHeight="1">
      <c r="A72" s="46" t="s">
        <v>26</v>
      </c>
      <c r="B72" s="48" t="s">
        <v>27</v>
      </c>
      <c r="C72" s="46" t="s">
        <v>15</v>
      </c>
      <c r="D72" s="48"/>
      <c r="E72" s="46" t="s">
        <v>28</v>
      </c>
      <c r="F72" s="49" t="s">
        <v>29</v>
      </c>
    </row>
    <row r="73" spans="1:6" ht="15.95" customHeight="1">
      <c r="A73" s="52" t="s">
        <v>30</v>
      </c>
      <c r="B73" s="54" t="s">
        <v>31</v>
      </c>
      <c r="C73" s="52"/>
      <c r="D73" s="54"/>
      <c r="E73" s="52" t="s">
        <v>32</v>
      </c>
      <c r="F73" s="51"/>
    </row>
    <row r="74" spans="1:6" ht="15.95" customHeight="1">
      <c r="A74" s="46" t="s">
        <v>33</v>
      </c>
      <c r="B74" s="49"/>
      <c r="C74" s="46"/>
      <c r="D74" s="53"/>
      <c r="E74" s="46" t="s">
        <v>34</v>
      </c>
      <c r="F74" s="49"/>
    </row>
    <row r="75" spans="1:6" ht="15.95" customHeight="1">
      <c r="A75" s="52" t="s">
        <v>35</v>
      </c>
      <c r="B75" s="51"/>
      <c r="C75" s="52"/>
      <c r="D75" s="54"/>
      <c r="E75" s="46" t="s">
        <v>36</v>
      </c>
      <c r="F75" s="49" t="s">
        <v>37</v>
      </c>
    </row>
    <row r="76" spans="1:6" ht="15.95" customHeight="1">
      <c r="A76" s="46" t="s">
        <v>38</v>
      </c>
      <c r="B76" s="49"/>
      <c r="C76" s="46"/>
      <c r="D76" s="48"/>
      <c r="E76" s="52" t="s">
        <v>32</v>
      </c>
      <c r="F76" s="49"/>
    </row>
    <row r="77" spans="1:6" ht="15.95" customHeight="1">
      <c r="A77" s="50" t="s">
        <v>39</v>
      </c>
      <c r="B77" s="56"/>
      <c r="C77" s="50"/>
      <c r="D77" s="54"/>
      <c r="E77" s="46" t="s">
        <v>40</v>
      </c>
      <c r="F77" s="51"/>
    </row>
  </sheetData>
  <sheetProtection password="DD4F" sheet="1" objects="1" scenarios="1" selectLockedCells="1" autoFilter="0"/>
  <conditionalFormatting sqref="B2:B15">
    <cfRule type="expression" dxfId="20" priority="33">
      <formula>$G2=2</formula>
    </cfRule>
    <cfRule type="expression" dxfId="19" priority="46">
      <formula>$J2=2</formula>
    </cfRule>
    <cfRule type="expression" dxfId="18" priority="34">
      <formula>$J2=1</formula>
    </cfRule>
  </conditionalFormatting>
  <conditionalFormatting sqref="D2:D15">
    <cfRule type="expression" dxfId="17" priority="10">
      <formula>$H2=2</formula>
    </cfRule>
    <cfRule type="expression" dxfId="16" priority="45">
      <formula>$K2=2</formula>
    </cfRule>
    <cfRule type="expression" dxfId="15" priority="11">
      <formula>$K2=1</formula>
    </cfRule>
  </conditionalFormatting>
  <conditionalFormatting sqref="F2:F15">
    <cfRule type="expression" dxfId="14" priority="7">
      <formula>$I1=2</formula>
    </cfRule>
  </conditionalFormatting>
  <conditionalFormatting sqref="B17:B31">
    <cfRule type="expression" dxfId="13" priority="28">
      <formula>$J17=1</formula>
    </cfRule>
    <cfRule type="expression" dxfId="12" priority="29">
      <formula>$J17=2</formula>
    </cfRule>
    <cfRule type="expression" dxfId="11" priority="27">
      <formula>$G17=2</formula>
    </cfRule>
  </conditionalFormatting>
  <conditionalFormatting sqref="D17:D31">
    <cfRule type="expression" dxfId="10" priority="4">
      <formula>$H17=2</formula>
    </cfRule>
  </conditionalFormatting>
  <conditionalFormatting sqref="F17:F31">
    <cfRule type="expression" dxfId="9" priority="1">
      <formula>$I16=2</formula>
    </cfRule>
  </conditionalFormatting>
  <conditionalFormatting sqref="B33:B42">
    <cfRule type="expression" dxfId="8" priority="18">
      <formula>$J33=2</formula>
    </cfRule>
    <cfRule type="expression" dxfId="7" priority="13">
      <formula>$G33=2</formula>
    </cfRule>
  </conditionalFormatting>
  <conditionalFormatting sqref="B33:B42">
    <cfRule type="expression" dxfId="6" priority="17">
      <formula>$J33=1</formula>
    </cfRule>
  </conditionalFormatting>
  <conditionalFormatting sqref="F2:F15">
    <cfRule type="expression" dxfId="5" priority="8">
      <formula>$L2=1</formula>
    </cfRule>
    <cfRule type="expression" dxfId="4" priority="44">
      <formula>$L2=2</formula>
    </cfRule>
  </conditionalFormatting>
  <conditionalFormatting sqref="D17:D31">
    <cfRule type="expression" dxfId="3" priority="5">
      <formula>$K17=1</formula>
    </cfRule>
    <cfRule type="expression" dxfId="2" priority="36">
      <formula>$K17=2</formula>
    </cfRule>
  </conditionalFormatting>
  <conditionalFormatting sqref="F17:F31">
    <cfRule type="expression" dxfId="1" priority="2">
      <formula>$L17=1</formula>
    </cfRule>
    <cfRule type="expression" dxfId="0" priority="35">
      <formula>$L17=2</formula>
    </cfRule>
  </conditionalFormatting>
  <printOptions horizontalCentered="1"/>
  <pageMargins left="0.74803149606299213" right="0.74803149606299213" top="0.74803149606299213" bottom="0.74803149606299213" header="0.31496062992125984" footer="0.31496062992125984"/>
  <pageSetup paperSize="9" orientation="landscape" horizontalDpi="4294967293" r:id="rId1"/>
</worksheet>
</file>

<file path=xl/worksheets/sheet3.xml><?xml version="1.0" encoding="utf-8"?>
<worksheet xmlns="http://schemas.openxmlformats.org/spreadsheetml/2006/main" xmlns:r="http://schemas.openxmlformats.org/officeDocument/2006/relationships">
  <dimension ref="A1:J87"/>
  <sheetViews>
    <sheetView workbookViewId="0">
      <selection activeCell="A2" sqref="A2"/>
    </sheetView>
  </sheetViews>
  <sheetFormatPr baseColWidth="10" defaultRowHeight="15"/>
  <cols>
    <col min="1" max="1" width="6.140625" customWidth="1"/>
    <col min="2" max="2" width="33.28515625" customWidth="1"/>
    <col min="3" max="3" width="12.140625" customWidth="1"/>
    <col min="4" max="4" width="33.28515625" customWidth="1"/>
    <col min="5" max="5" width="12.140625" customWidth="1"/>
    <col min="6" max="6" width="33.28515625" customWidth="1"/>
    <col min="7" max="7" width="12.140625" customWidth="1"/>
  </cols>
  <sheetData>
    <row r="1" spans="1:6">
      <c r="A1" s="3" t="s">
        <v>55</v>
      </c>
      <c r="C1" s="99">
        <v>44890</v>
      </c>
    </row>
    <row r="2" spans="1:6" ht="8.25" customHeight="1"/>
    <row r="3" spans="1:6">
      <c r="A3" s="3" t="s">
        <v>67</v>
      </c>
    </row>
    <row r="4" spans="1:6">
      <c r="B4" t="s">
        <v>96</v>
      </c>
    </row>
    <row r="5" spans="1:6">
      <c r="B5" t="s">
        <v>80</v>
      </c>
    </row>
    <row r="6" spans="1:6">
      <c r="B6" t="s">
        <v>79</v>
      </c>
    </row>
    <row r="7" spans="1:6">
      <c r="B7" t="s">
        <v>83</v>
      </c>
    </row>
    <row r="8" spans="1:6" ht="8.25" customHeight="1"/>
    <row r="9" spans="1:6">
      <c r="B9" t="s">
        <v>69</v>
      </c>
      <c r="D9" t="s">
        <v>78</v>
      </c>
    </row>
    <row r="10" spans="1:6">
      <c r="B10" t="s">
        <v>68</v>
      </c>
      <c r="E10" t="s">
        <v>70</v>
      </c>
      <c r="F10" t="s">
        <v>71</v>
      </c>
    </row>
    <row r="11" spans="1:6">
      <c r="B11" t="s">
        <v>91</v>
      </c>
    </row>
    <row r="12" spans="1:6">
      <c r="B12" t="s">
        <v>113</v>
      </c>
    </row>
    <row r="13" spans="1:6">
      <c r="B13" t="s">
        <v>155</v>
      </c>
    </row>
    <row r="14" spans="1:6" ht="9" customHeight="1"/>
    <row r="15" spans="1:6">
      <c r="B15" t="s">
        <v>82</v>
      </c>
      <c r="D15" t="s">
        <v>106</v>
      </c>
    </row>
    <row r="16" spans="1:6">
      <c r="B16" s="38" t="s">
        <v>72</v>
      </c>
      <c r="D16" t="s">
        <v>74</v>
      </c>
    </row>
    <row r="17" spans="2:10">
      <c r="B17" s="28" t="s">
        <v>100</v>
      </c>
      <c r="D17" t="s">
        <v>149</v>
      </c>
      <c r="J17" t="s">
        <v>77</v>
      </c>
    </row>
    <row r="18" spans="2:10" ht="14.25" customHeight="1">
      <c r="B18" s="28" t="str">
        <f>" 1 : Adresse spécifiée par la série + " &amp;$S$3 &amp; " (Doublon)"</f>
        <v xml:space="preserve"> 1 : Adresse spécifiée par la série +  (Doublon)</v>
      </c>
      <c r="D18" t="s">
        <v>150</v>
      </c>
      <c r="J18" t="str">
        <f>"L'adresse proposée est égale au n° fourni pour la série + "&amp; Adresses!M6</f>
        <v>L'adresse proposée est égale au n° fourni pour la série + 10</v>
      </c>
    </row>
    <row r="19" spans="2:10">
      <c r="B19" s="28" t="s">
        <v>114</v>
      </c>
      <c r="D19" t="s">
        <v>151</v>
      </c>
      <c r="J19" t="str">
        <f>"L'adresse proposée est égale au n° fourni pour la série + "&amp; Adresses!M7</f>
        <v>L'adresse proposée est égale au n° fourni pour la série + 20</v>
      </c>
    </row>
    <row r="20" spans="2:10">
      <c r="B20" s="28" t="s">
        <v>101</v>
      </c>
      <c r="D20" t="s">
        <v>110</v>
      </c>
      <c r="J20" t="s">
        <v>102</v>
      </c>
    </row>
    <row r="21" spans="2:10">
      <c r="B21" s="28" t="s">
        <v>73</v>
      </c>
      <c r="D21" t="s">
        <v>75</v>
      </c>
      <c r="J21" t="s">
        <v>81</v>
      </c>
    </row>
    <row r="22" spans="2:10">
      <c r="B22" s="28"/>
      <c r="D22" t="s">
        <v>152</v>
      </c>
    </row>
    <row r="23" spans="2:10">
      <c r="B23" s="28" t="s">
        <v>153</v>
      </c>
    </row>
    <row r="24" spans="2:10">
      <c r="B24" s="28" t="s">
        <v>167</v>
      </c>
    </row>
    <row r="25" spans="2:10">
      <c r="B25" s="28" t="s">
        <v>166</v>
      </c>
    </row>
    <row r="26" spans="2:10" ht="7.5" customHeight="1">
      <c r="B26" s="28"/>
    </row>
    <row r="27" spans="2:10" ht="15" customHeight="1">
      <c r="B27" s="28" t="s">
        <v>103</v>
      </c>
      <c r="D27" t="s">
        <v>107</v>
      </c>
    </row>
    <row r="28" spans="2:10" ht="15" customHeight="1">
      <c r="B28" s="28" t="s">
        <v>98</v>
      </c>
      <c r="D28" t="s">
        <v>89</v>
      </c>
      <c r="J28" t="s">
        <v>105</v>
      </c>
    </row>
    <row r="29" spans="2:10" ht="15" customHeight="1">
      <c r="B29" s="28" t="s">
        <v>99</v>
      </c>
      <c r="D29" t="s">
        <v>90</v>
      </c>
      <c r="J29" t="s">
        <v>105</v>
      </c>
    </row>
    <row r="30" spans="2:10" ht="15" customHeight="1">
      <c r="B30" s="28" t="s">
        <v>165</v>
      </c>
    </row>
    <row r="31" spans="2:10" ht="15" customHeight="1">
      <c r="B31" s="28" t="s">
        <v>144</v>
      </c>
    </row>
    <row r="32" spans="2:10" ht="8.25" customHeight="1">
      <c r="B32" s="28"/>
    </row>
    <row r="33" spans="1:10">
      <c r="B33" t="s">
        <v>97</v>
      </c>
      <c r="D33" s="28" t="s">
        <v>76</v>
      </c>
      <c r="J33" s="28" t="s">
        <v>112</v>
      </c>
    </row>
    <row r="34" spans="1:10">
      <c r="B34" s="28" t="s">
        <v>108</v>
      </c>
    </row>
    <row r="35" spans="1:10" ht="9" customHeight="1">
      <c r="B35" s="28"/>
    </row>
    <row r="36" spans="1:10" ht="15" customHeight="1">
      <c r="B36" s="28" t="s">
        <v>158</v>
      </c>
      <c r="D36" t="s">
        <v>159</v>
      </c>
    </row>
    <row r="37" spans="1:10" ht="15" customHeight="1">
      <c r="B37" s="28" t="s">
        <v>160</v>
      </c>
    </row>
    <row r="38" spans="1:10" ht="15" customHeight="1">
      <c r="B38" s="28" t="s">
        <v>161</v>
      </c>
      <c r="E38" s="28" t="s">
        <v>162</v>
      </c>
    </row>
    <row r="39" spans="1:10" ht="15" customHeight="1">
      <c r="B39" s="28" t="s">
        <v>164</v>
      </c>
      <c r="E39" s="28"/>
    </row>
    <row r="40" spans="1:10" ht="9" customHeight="1">
      <c r="B40" s="28"/>
    </row>
    <row r="41" spans="1:10">
      <c r="B41" s="3" t="s">
        <v>121</v>
      </c>
    </row>
    <row r="42" spans="1:10">
      <c r="B42" t="s">
        <v>122</v>
      </c>
    </row>
    <row r="43" spans="1:10">
      <c r="B43" t="s">
        <v>123</v>
      </c>
      <c r="E43" t="s">
        <v>124</v>
      </c>
    </row>
    <row r="44" spans="1:10" ht="11.25" customHeight="1">
      <c r="B44" s="28"/>
    </row>
    <row r="45" spans="1:10">
      <c r="A45" s="3" t="s">
        <v>65</v>
      </c>
      <c r="C45" t="s">
        <v>84</v>
      </c>
    </row>
    <row r="46" spans="1:10">
      <c r="B46" t="s">
        <v>88</v>
      </c>
    </row>
    <row r="47" spans="1:10">
      <c r="B47" t="s">
        <v>104</v>
      </c>
    </row>
    <row r="48" spans="1:10">
      <c r="B48" t="s">
        <v>109</v>
      </c>
    </row>
    <row r="49" spans="1:4">
      <c r="B49" t="s">
        <v>66</v>
      </c>
    </row>
    <row r="50" spans="1:4" ht="12.75" customHeight="1"/>
    <row r="51" spans="1:4" ht="15" customHeight="1">
      <c r="A51" s="3" t="s">
        <v>54</v>
      </c>
      <c r="D51" s="23" t="s">
        <v>56</v>
      </c>
    </row>
    <row r="52" spans="1:4">
      <c r="B52" s="3" t="s">
        <v>51</v>
      </c>
    </row>
    <row r="53" spans="1:4">
      <c r="B53" t="s">
        <v>41</v>
      </c>
    </row>
    <row r="54" spans="1:4">
      <c r="B54" t="s">
        <v>42</v>
      </c>
    </row>
    <row r="55" spans="1:4">
      <c r="B55" t="s">
        <v>43</v>
      </c>
    </row>
    <row r="56" spans="1:4">
      <c r="B56" t="s">
        <v>44</v>
      </c>
    </row>
    <row r="57" spans="1:4">
      <c r="B57" t="s">
        <v>45</v>
      </c>
    </row>
    <row r="58" spans="1:4">
      <c r="B58" t="s">
        <v>46</v>
      </c>
    </row>
    <row r="59" spans="1:4">
      <c r="A59" s="3"/>
    </row>
    <row r="60" spans="1:4">
      <c r="B60" s="3" t="s">
        <v>52</v>
      </c>
    </row>
    <row r="61" spans="1:4">
      <c r="B61" t="s">
        <v>41</v>
      </c>
    </row>
    <row r="62" spans="1:4">
      <c r="B62" t="s">
        <v>47</v>
      </c>
    </row>
    <row r="63" spans="1:4">
      <c r="B63" t="s">
        <v>48</v>
      </c>
    </row>
    <row r="64" spans="1:4">
      <c r="B64" t="s">
        <v>49</v>
      </c>
    </row>
    <row r="65" spans="1:7">
      <c r="B65" t="s">
        <v>50</v>
      </c>
    </row>
    <row r="66" spans="1:7">
      <c r="B66" t="s">
        <v>46</v>
      </c>
    </row>
    <row r="68" spans="1:7" ht="13.5" customHeight="1" thickBot="1">
      <c r="A68" s="3"/>
      <c r="B68" s="3" t="s">
        <v>3</v>
      </c>
    </row>
    <row r="69" spans="1:7" ht="15.75" thickBot="1">
      <c r="B69" s="3"/>
      <c r="C69" s="5"/>
      <c r="D69" s="4" t="s">
        <v>3</v>
      </c>
      <c r="E69" s="6"/>
      <c r="F69" s="4" t="s">
        <v>3</v>
      </c>
      <c r="G69" s="7"/>
    </row>
    <row r="70" spans="1:7">
      <c r="B70" s="4" t="s">
        <v>3</v>
      </c>
      <c r="C70" s="9"/>
      <c r="D70" s="8" t="s">
        <v>5</v>
      </c>
      <c r="E70" s="10"/>
      <c r="F70" s="11" t="s">
        <v>6</v>
      </c>
      <c r="G70" s="12"/>
    </row>
    <row r="71" spans="1:7">
      <c r="B71" s="8" t="s">
        <v>4</v>
      </c>
      <c r="C71" s="14" t="s">
        <v>8</v>
      </c>
      <c r="D71" s="11" t="s">
        <v>9</v>
      </c>
      <c r="E71" s="14"/>
      <c r="F71" s="8" t="s">
        <v>10</v>
      </c>
      <c r="G71" s="15"/>
    </row>
    <row r="72" spans="1:7">
      <c r="B72" s="13" t="s">
        <v>7</v>
      </c>
      <c r="C72" s="16" t="s">
        <v>12</v>
      </c>
      <c r="D72" s="8" t="s">
        <v>13</v>
      </c>
      <c r="E72" s="17" t="s">
        <v>12</v>
      </c>
      <c r="F72" s="11" t="s">
        <v>14</v>
      </c>
      <c r="G72" s="12"/>
    </row>
    <row r="73" spans="1:7">
      <c r="B73" s="8" t="s">
        <v>11</v>
      </c>
      <c r="C73" s="18"/>
      <c r="D73" s="11" t="s">
        <v>15</v>
      </c>
      <c r="E73" s="14"/>
      <c r="F73" s="8" t="s">
        <v>16</v>
      </c>
      <c r="G73" s="15"/>
    </row>
    <row r="74" spans="1:7">
      <c r="B74" s="13"/>
      <c r="C74" s="9"/>
      <c r="D74" s="8"/>
      <c r="E74" s="19"/>
      <c r="F74" s="11" t="s">
        <v>18</v>
      </c>
      <c r="G74" s="20" t="s">
        <v>19</v>
      </c>
    </row>
    <row r="75" spans="1:7">
      <c r="B75" s="8" t="s">
        <v>17</v>
      </c>
      <c r="C75" s="18"/>
      <c r="D75" s="11" t="s">
        <v>20</v>
      </c>
      <c r="E75" s="14"/>
      <c r="F75" s="8" t="s">
        <v>21</v>
      </c>
      <c r="G75" s="21" t="s">
        <v>22</v>
      </c>
    </row>
    <row r="76" spans="1:7">
      <c r="B76" s="11" t="s">
        <v>10</v>
      </c>
      <c r="C76" s="9"/>
      <c r="D76" s="8" t="s">
        <v>24</v>
      </c>
      <c r="E76" s="19"/>
      <c r="F76" s="11" t="s">
        <v>25</v>
      </c>
      <c r="G76" s="12"/>
    </row>
    <row r="77" spans="1:7">
      <c r="B77" s="8" t="s">
        <v>23</v>
      </c>
      <c r="C77" s="18"/>
      <c r="D77" s="11" t="s">
        <v>13</v>
      </c>
      <c r="E77" s="17" t="s">
        <v>12</v>
      </c>
      <c r="F77" s="13"/>
      <c r="G77" s="12"/>
    </row>
    <row r="78" spans="1:7">
      <c r="B78" s="11" t="s">
        <v>16</v>
      </c>
      <c r="C78" s="19" t="s">
        <v>27</v>
      </c>
      <c r="D78" s="8" t="s">
        <v>15</v>
      </c>
      <c r="E78" s="19"/>
      <c r="F78" s="8" t="s">
        <v>28</v>
      </c>
      <c r="G78" s="12" t="s">
        <v>29</v>
      </c>
    </row>
    <row r="79" spans="1:7">
      <c r="B79" s="8" t="s">
        <v>26</v>
      </c>
      <c r="C79" s="14" t="s">
        <v>31</v>
      </c>
      <c r="D79" s="11"/>
      <c r="E79" s="14"/>
      <c r="F79" s="11" t="s">
        <v>32</v>
      </c>
      <c r="G79" s="15"/>
    </row>
    <row r="80" spans="1:7">
      <c r="B80" s="11" t="s">
        <v>30</v>
      </c>
      <c r="C80" s="12"/>
      <c r="D80" s="8"/>
      <c r="E80" s="10"/>
      <c r="F80" s="8" t="s">
        <v>34</v>
      </c>
      <c r="G80" s="12"/>
    </row>
    <row r="81" spans="2:7">
      <c r="B81" s="8" t="s">
        <v>33</v>
      </c>
      <c r="C81" s="15"/>
      <c r="D81" s="11"/>
      <c r="E81" s="14"/>
      <c r="F81" s="8" t="s">
        <v>36</v>
      </c>
      <c r="G81" s="12" t="s">
        <v>37</v>
      </c>
    </row>
    <row r="82" spans="2:7">
      <c r="B82" s="11" t="s">
        <v>35</v>
      </c>
      <c r="C82" s="12"/>
      <c r="D82" s="8"/>
      <c r="E82" s="19"/>
      <c r="F82" s="11" t="s">
        <v>32</v>
      </c>
      <c r="G82" s="12"/>
    </row>
    <row r="83" spans="2:7">
      <c r="B83" s="8" t="s">
        <v>38</v>
      </c>
      <c r="C83" s="18"/>
      <c r="D83" s="13"/>
      <c r="E83" s="14"/>
      <c r="F83" s="8" t="s">
        <v>40</v>
      </c>
      <c r="G83" s="15"/>
    </row>
    <row r="84" spans="2:7">
      <c r="B84" s="13" t="s">
        <v>39</v>
      </c>
    </row>
    <row r="87" spans="2:7" ht="15.75">
      <c r="B87" s="22" t="s">
        <v>53</v>
      </c>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Adresses</vt:lpstr>
      <vt:lpstr>Tableau</vt:lpstr>
      <vt:lpstr>Notes</vt:lpstr>
      <vt:lpstr>Tableau!Zone_d_impression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dany</dc:creator>
  <cp:lastModifiedBy>dany</cp:lastModifiedBy>
  <cp:lastPrinted>2022-11-21T08:30:44Z</cp:lastPrinted>
  <dcterms:created xsi:type="dcterms:W3CDTF">2022-11-09T18:47:43Z</dcterms:created>
  <dcterms:modified xsi:type="dcterms:W3CDTF">2022-11-27T09:47:56Z</dcterms:modified>
</cp:coreProperties>
</file>