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3250" windowHeight="12570"/>
  </bookViews>
  <sheets>
    <sheet name="Hélicoïdale" sheetId="1" r:id="rId1"/>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
  <c r="K18"/>
  <c r="K7"/>
  <c r="K9"/>
  <c r="K10"/>
  <c r="C19"/>
  <c r="I19"/>
  <c r="E19" s="1"/>
  <c r="C20"/>
  <c r="I20"/>
  <c r="E20" s="1"/>
  <c r="C21"/>
  <c r="I21"/>
  <c r="E21" s="1"/>
  <c r="C9"/>
  <c r="E9" s="1"/>
  <c r="I9"/>
  <c r="C10"/>
  <c r="E10" s="1"/>
  <c r="I10"/>
  <c r="C11"/>
  <c r="E11" s="1"/>
  <c r="I11"/>
  <c r="K11" s="1"/>
  <c r="C16"/>
  <c r="I16"/>
  <c r="E16" s="1"/>
  <c r="C17"/>
  <c r="I17"/>
  <c r="E17" s="1"/>
  <c r="C18"/>
  <c r="I18"/>
  <c r="E18" s="1"/>
  <c r="C6"/>
  <c r="E6" s="1"/>
  <c r="I6"/>
  <c r="K6" s="1"/>
  <c r="C7"/>
  <c r="E7" s="1"/>
  <c r="I7"/>
  <c r="C8"/>
  <c r="E8" s="1"/>
  <c r="I8"/>
  <c r="K8" s="1"/>
  <c r="C15"/>
  <c r="I15"/>
  <c r="I5"/>
  <c r="K5" s="1"/>
  <c r="C5"/>
  <c r="E5" s="1"/>
  <c r="K16" l="1"/>
  <c r="K17"/>
  <c r="K20"/>
  <c r="K19"/>
  <c r="K21"/>
  <c r="F11"/>
  <c r="K15"/>
  <c r="F8"/>
  <c r="D21"/>
  <c r="D19"/>
  <c r="D15"/>
  <c r="F9"/>
  <c r="F10"/>
  <c r="F6"/>
  <c r="F5"/>
  <c r="D16"/>
  <c r="D18"/>
  <c r="D17"/>
  <c r="F7"/>
</calcChain>
</file>

<file path=xl/comments1.xml><?xml version="1.0" encoding="utf-8"?>
<comments xmlns="http://schemas.openxmlformats.org/spreadsheetml/2006/main">
  <authors>
    <author>daniel.seveno@k-net.fr</author>
    <author>dany</author>
  </authors>
  <commentList>
    <comment ref="B3" authorId="0">
      <text>
        <r>
          <rPr>
            <sz val="9"/>
            <color indexed="81"/>
            <rFont val="Tahoma"/>
            <family val="2"/>
          </rPr>
          <t xml:space="preserve">Rayon de la courbe
</t>
        </r>
      </text>
    </comment>
    <comment ref="D3" authorId="0">
      <text>
        <r>
          <rPr>
            <sz val="9"/>
            <color indexed="81"/>
            <rFont val="Tahoma"/>
            <family val="2"/>
          </rPr>
          <t xml:space="preserve">Rail droit
</t>
        </r>
      </text>
    </comment>
    <comment ref="E3" authorId="0">
      <text>
        <r>
          <rPr>
            <sz val="9"/>
            <color indexed="81"/>
            <rFont val="Tahoma"/>
            <family val="2"/>
          </rPr>
          <t xml:space="preserve">Longueur totale développé d'un tour (circonférence ou ovale) en mm
</t>
        </r>
      </text>
    </comment>
    <comment ref="F3" authorId="1">
      <text>
        <r>
          <rPr>
            <sz val="9"/>
            <color indexed="81"/>
            <rFont val="Tahoma"/>
            <charset val="1"/>
          </rPr>
          <t>Pente calculée</t>
        </r>
      </text>
    </comment>
    <comment ref="G3" authorId="0">
      <text>
        <r>
          <rPr>
            <sz val="9"/>
            <color indexed="81"/>
            <rFont val="Tahoma"/>
            <family val="2"/>
          </rPr>
          <t xml:space="preserve">Epaisseur du bois en mm
</t>
        </r>
      </text>
    </comment>
    <comment ref="H3" authorId="0">
      <text>
        <r>
          <rPr>
            <sz val="9"/>
            <color indexed="81"/>
            <rFont val="Tahoma"/>
            <family val="2"/>
          </rPr>
          <t xml:space="preserve">Place disponible entre les deux planches de la rampe (gabarit de passage)
Eviter de passer en dessous de 5cm en N
En sécurité 6 cm est le minimum (bois de 5mm et 55mm de vide entre les deux plaques de bois).
Si possible, ne pas descendre en dessous d'un rayon R3 ou R4 (400mm et 430mm).
Au dessus de ces rayons, le freinage des trains dans les courbes commence à être raisonnable pour des grandes rames.
Ne pas oublier toutes les composantes :
Exemple : 40mm entre tours (31mm + 2mm de voie +5mm de planchette + 2mm de marge), on arrive à 1,6% de pente
Utiliser une rampe en "ovale" permet de réduire les frottements et de réduire le rayon de la courbe
C'est la solution à privilégier si on dispose de la place pour l'installer
</t>
        </r>
      </text>
    </comment>
    <comment ref="I3" authorId="0">
      <text>
        <r>
          <rPr>
            <sz val="9"/>
            <color indexed="81"/>
            <rFont val="Tahoma"/>
            <family val="2"/>
          </rPr>
          <t xml:space="preserve">Bois + entre-bois (gabarit)
</t>
        </r>
      </text>
    </comment>
    <comment ref="J3" authorId="0">
      <text>
        <r>
          <rPr>
            <sz val="9"/>
            <color indexed="81"/>
            <rFont val="Tahoma"/>
            <family val="2"/>
          </rPr>
          <t xml:space="preserve">Hauteur entre le niveau bas (0 mm) et le niveau haut du réseau (en mm)
</t>
        </r>
      </text>
    </comment>
  </commentList>
</comments>
</file>

<file path=xl/sharedStrings.xml><?xml version="1.0" encoding="utf-8"?>
<sst xmlns="http://schemas.openxmlformats.org/spreadsheetml/2006/main" count="52" uniqueCount="28">
  <si>
    <t>Les zones à renseigner sont en blanc</t>
  </si>
  <si>
    <t>%</t>
  </si>
  <si>
    <t>mm</t>
  </si>
  <si>
    <t>cm</t>
  </si>
  <si>
    <t>Rayon</t>
  </si>
  <si>
    <t>Circonfé-
rence</t>
  </si>
  <si>
    <t>Long
droit</t>
  </si>
  <si>
    <t>Bois</t>
  </si>
  <si>
    <t>Entre
bois</t>
  </si>
  <si>
    <t>Ecart
hauteur</t>
  </si>
  <si>
    <t>Tour</t>
  </si>
  <si>
    <t>Dénivelé</t>
  </si>
  <si>
    <t>Nombre 
de tours</t>
  </si>
  <si>
    <t>Echelle N (1/160)</t>
  </si>
  <si>
    <t>Pente
calculée</t>
  </si>
  <si>
    <t>Pente
choisie</t>
  </si>
  <si>
    <t>Outil de calcul de rampe hélicoïdale (ou d'ovale avec des rails droits)</t>
  </si>
  <si>
    <t>Pente maximum conseillée : 2%</t>
  </si>
  <si>
    <t xml:space="preserve">   o Ne pas oublier toutes les composantes :</t>
  </si>
  <si>
    <t xml:space="preserve">   o Utiliser une rampe en "ovale" permet de réduire les frottements et de réduire le rayon de la courbe</t>
  </si>
  <si>
    <t>Place disponible entre deux spires de la rampe (gabarit de passage)</t>
  </si>
  <si>
    <t xml:space="preserve">       Exemple : 40mm entre tours (31mm + 2mm de voie +5mm de planchette + 2mm de marge), on arrive à 1,6% de pente</t>
  </si>
  <si>
    <t xml:space="preserve">       C'est la solution à privilégier si on dispose de la place pour l'installer</t>
  </si>
  <si>
    <t xml:space="preserve">   o Eviter de passer en dessous de H1 = 50 mm en N</t>
  </si>
  <si>
    <t>Ecart entre voies : E = 30 mm</t>
  </si>
  <si>
    <t>Rampe : 2% maximum (2 cm par mètre)</t>
  </si>
  <si>
    <t>Rayon interne : R = 320 mm minimum (350 mm externe)</t>
  </si>
  <si>
    <t xml:space="preserve">       En sécurité, H2 = 60 mm est le minimum (bois de 5 mm et H1 = 55 mm de vide entre les deux spires de bois)</t>
  </si>
</sst>
</file>

<file path=xl/styles.xml><?xml version="1.0" encoding="utf-8"?>
<styleSheet xmlns="http://schemas.openxmlformats.org/spreadsheetml/2006/main">
  <numFmts count="2">
    <numFmt numFmtId="164" formatCode="0.0%"/>
    <numFmt numFmtId="165" formatCode="0.0"/>
  </numFmts>
  <fonts count="6">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1"/>
      <color rgb="FFFF0000"/>
      <name val="Calibri"/>
      <family val="2"/>
      <scheme val="minor"/>
    </font>
    <font>
      <sz val="9"/>
      <color indexed="81"/>
      <name val="Tahoma"/>
      <charset val="1"/>
    </font>
  </fonts>
  <fills count="5">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0" fillId="0" borderId="0" xfId="0" applyAlignment="1">
      <alignment horizontal="center"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164" fontId="0" fillId="3" borderId="0" xfId="0" applyNumberFormat="1" applyFill="1" applyAlignment="1">
      <alignment horizontal="center" vertical="center"/>
    </xf>
    <xf numFmtId="1" fontId="0" fillId="3" borderId="0" xfId="0" applyNumberFormat="1" applyFill="1" applyAlignment="1">
      <alignment horizontal="center" vertical="center"/>
    </xf>
    <xf numFmtId="0" fontId="0" fillId="0" borderId="1" xfId="0" applyBorder="1" applyAlignment="1">
      <alignment horizontal="center" vertical="center"/>
    </xf>
    <xf numFmtId="164" fontId="0" fillId="0" borderId="2" xfId="1" applyNumberFormat="1" applyFont="1" applyBorder="1" applyAlignment="1">
      <alignment horizontal="center" vertical="center"/>
    </xf>
    <xf numFmtId="0" fontId="0" fillId="2" borderId="0" xfId="0" applyFill="1" applyAlignment="1">
      <alignment horizontal="center" vertical="center"/>
    </xf>
    <xf numFmtId="1" fontId="0" fillId="0" borderId="0" xfId="0" applyNumberFormat="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horizontal="center" vertical="center"/>
    </xf>
    <xf numFmtId="165" fontId="0" fillId="0" borderId="1" xfId="0" applyNumberFormat="1" applyBorder="1" applyAlignment="1">
      <alignment horizontal="center" vertical="center"/>
    </xf>
    <xf numFmtId="165" fontId="2"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center"/>
    </xf>
    <xf numFmtId="2" fontId="0" fillId="4" borderId="0" xfId="0" applyNumberFormat="1" applyFill="1" applyAlignment="1">
      <alignment horizontal="center"/>
    </xf>
    <xf numFmtId="0" fontId="4" fillId="0" borderId="0" xfId="0" applyFont="1" applyAlignment="1">
      <alignment horizontal="center" vertical="center"/>
    </xf>
    <xf numFmtId="165" fontId="2" fillId="0" borderId="0" xfId="0" applyNumberFormat="1" applyFont="1" applyAlignment="1">
      <alignment horizontal="right" vertical="center"/>
    </xf>
    <xf numFmtId="0" fontId="4" fillId="0" borderId="0" xfId="0" applyFont="1" applyAlignment="1">
      <alignment horizontal="left" vertical="center"/>
    </xf>
    <xf numFmtId="165" fontId="0" fillId="0" borderId="0" xfId="0" applyNumberFormat="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xdr:row>
      <xdr:rowOff>171449</xdr:rowOff>
    </xdr:from>
    <xdr:to>
      <xdr:col>14</xdr:col>
      <xdr:colOff>441916</xdr:colOff>
      <xdr:row>21</xdr:row>
      <xdr:rowOff>19049</xdr:rowOff>
    </xdr:to>
    <xdr:pic>
      <xdr:nvPicPr>
        <xdr:cNvPr id="3" name="Image 2" descr="schema rampe.jpg"/>
        <xdr:cNvPicPr>
          <a:picLocks noChangeAspect="1"/>
        </xdr:cNvPicPr>
      </xdr:nvPicPr>
      <xdr:blipFill>
        <a:blip xmlns:r="http://schemas.openxmlformats.org/officeDocument/2006/relationships" r:embed="rId1"/>
        <a:stretch>
          <a:fillRect/>
        </a:stretch>
      </xdr:blipFill>
      <xdr:spPr>
        <a:xfrm>
          <a:off x="7581900" y="933449"/>
          <a:ext cx="1965916" cy="33813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V35"/>
  <sheetViews>
    <sheetView tabSelected="1" workbookViewId="0">
      <selection activeCell="R17" sqref="R17"/>
    </sheetView>
  </sheetViews>
  <sheetFormatPr baseColWidth="10" defaultRowHeight="15"/>
  <cols>
    <col min="2" max="2" width="8.7109375" style="11" customWidth="1"/>
    <col min="3" max="3" width="8.7109375" style="2" customWidth="1"/>
    <col min="4" max="9" width="8.7109375" style="1" customWidth="1"/>
    <col min="11" max="11" width="9.7109375" customWidth="1"/>
  </cols>
  <sheetData>
    <row r="1" spans="1:22">
      <c r="A1" s="14"/>
      <c r="B1" s="13" t="s">
        <v>16</v>
      </c>
      <c r="K1" s="18" t="s">
        <v>13</v>
      </c>
    </row>
    <row r="2" spans="1:22">
      <c r="B2" s="13" t="s">
        <v>0</v>
      </c>
      <c r="F2" s="17"/>
      <c r="G2" s="19" t="s">
        <v>17</v>
      </c>
    </row>
    <row r="3" spans="1:22" ht="30">
      <c r="B3" s="11" t="s">
        <v>4</v>
      </c>
      <c r="C3" s="9" t="s">
        <v>5</v>
      </c>
      <c r="D3" s="10" t="s">
        <v>6</v>
      </c>
      <c r="E3" s="1" t="s">
        <v>10</v>
      </c>
      <c r="F3" s="10" t="s">
        <v>14</v>
      </c>
      <c r="G3" s="1" t="s">
        <v>7</v>
      </c>
      <c r="H3" s="10" t="s">
        <v>8</v>
      </c>
      <c r="I3" s="10" t="s">
        <v>9</v>
      </c>
      <c r="J3" s="1" t="s">
        <v>11</v>
      </c>
      <c r="K3" s="10" t="s">
        <v>12</v>
      </c>
    </row>
    <row r="4" spans="1:22" ht="13.5" customHeight="1">
      <c r="B4" s="11" t="s">
        <v>3</v>
      </c>
      <c r="C4" s="2" t="s">
        <v>2</v>
      </c>
      <c r="D4" s="1" t="s">
        <v>3</v>
      </c>
      <c r="E4" s="1" t="s">
        <v>2</v>
      </c>
      <c r="F4" s="1" t="s">
        <v>1</v>
      </c>
      <c r="G4" s="1" t="s">
        <v>2</v>
      </c>
      <c r="H4" s="1" t="s">
        <v>2</v>
      </c>
      <c r="I4" s="1" t="s">
        <v>2</v>
      </c>
      <c r="J4" s="1" t="s">
        <v>2</v>
      </c>
    </row>
    <row r="5" spans="1:22">
      <c r="B5" s="12">
        <v>400</v>
      </c>
      <c r="C5" s="3">
        <f>+B5*PI()*2</f>
        <v>2513.2741228718346</v>
      </c>
      <c r="D5" s="6">
        <v>0</v>
      </c>
      <c r="E5" s="3">
        <f>2*D5+C5</f>
        <v>2513.2741228718346</v>
      </c>
      <c r="F5" s="4">
        <f>+I5/E5</f>
        <v>1.8700705813297702E-2</v>
      </c>
      <c r="G5" s="6">
        <v>5</v>
      </c>
      <c r="H5" s="6">
        <v>42</v>
      </c>
      <c r="I5" s="8">
        <f>+H5+G5</f>
        <v>47</v>
      </c>
      <c r="J5" s="15">
        <v>350</v>
      </c>
      <c r="K5" s="16">
        <f>J5/I5</f>
        <v>7.4468085106382977</v>
      </c>
    </row>
    <row r="6" spans="1:22">
      <c r="B6" s="12">
        <v>430</v>
      </c>
      <c r="C6" s="3">
        <f t="shared" ref="C6:C11" si="0">+B6*PI()*2</f>
        <v>2701.769682087222</v>
      </c>
      <c r="D6" s="6">
        <v>0</v>
      </c>
      <c r="E6" s="3">
        <f t="shared" ref="E6:E8" si="1">2*D6+C6</f>
        <v>2701.769682087222</v>
      </c>
      <c r="F6" s="4">
        <f t="shared" ref="F6:F7" si="2">+I6/E6</f>
        <v>1.8136260956983424E-2</v>
      </c>
      <c r="G6" s="6">
        <v>7</v>
      </c>
      <c r="H6" s="6">
        <v>42</v>
      </c>
      <c r="I6" s="8">
        <f t="shared" ref="I6:I8" si="3">+H6+G6</f>
        <v>49</v>
      </c>
      <c r="J6" s="15">
        <v>350</v>
      </c>
      <c r="K6" s="16">
        <f t="shared" ref="K6:K11" si="4">J6/I6</f>
        <v>7.1428571428571432</v>
      </c>
    </row>
    <row r="7" spans="1:22">
      <c r="B7" s="12">
        <v>350</v>
      </c>
      <c r="C7" s="3">
        <f t="shared" si="0"/>
        <v>2199.114857512855</v>
      </c>
      <c r="D7" s="6">
        <v>0</v>
      </c>
      <c r="E7" s="3">
        <f t="shared" si="1"/>
        <v>2199.114857512855</v>
      </c>
      <c r="F7" s="4">
        <f t="shared" si="2"/>
        <v>1.7279679535691497E-2</v>
      </c>
      <c r="G7" s="6">
        <v>6</v>
      </c>
      <c r="H7" s="6">
        <v>32</v>
      </c>
      <c r="I7" s="8">
        <f t="shared" si="3"/>
        <v>38</v>
      </c>
      <c r="J7" s="15">
        <v>350</v>
      </c>
      <c r="K7" s="16">
        <f t="shared" si="4"/>
        <v>9.2105263157894743</v>
      </c>
    </row>
    <row r="8" spans="1:22">
      <c r="B8" s="12">
        <v>389</v>
      </c>
      <c r="C8" s="3">
        <f t="shared" si="0"/>
        <v>2444.1590844928592</v>
      </c>
      <c r="D8" s="6">
        <v>0</v>
      </c>
      <c r="E8" s="3">
        <f t="shared" si="1"/>
        <v>2444.1590844928592</v>
      </c>
      <c r="F8" s="4">
        <f>+I8/E8</f>
        <v>1.4728992162746098E-2</v>
      </c>
      <c r="G8" s="6">
        <v>6</v>
      </c>
      <c r="H8" s="6">
        <v>30</v>
      </c>
      <c r="I8" s="8">
        <f t="shared" si="3"/>
        <v>36</v>
      </c>
      <c r="J8" s="15">
        <v>350</v>
      </c>
      <c r="K8" s="16">
        <f t="shared" si="4"/>
        <v>9.7222222222222214</v>
      </c>
    </row>
    <row r="9" spans="1:22">
      <c r="B9" s="12">
        <v>329</v>
      </c>
      <c r="C9" s="3">
        <f t="shared" si="0"/>
        <v>2067.1679660620839</v>
      </c>
      <c r="D9" s="6">
        <v>260</v>
      </c>
      <c r="E9" s="3">
        <f t="shared" ref="E9:E10" si="5">2*D9+C9</f>
        <v>2587.1679660620839</v>
      </c>
      <c r="F9" s="4">
        <f t="shared" ref="F9:F11" si="6">+I9/E9</f>
        <v>1.8553105414744513E-2</v>
      </c>
      <c r="G9" s="6">
        <v>8</v>
      </c>
      <c r="H9" s="6">
        <v>40</v>
      </c>
      <c r="I9" s="8">
        <f t="shared" ref="I9:I11" si="7">+H9+G9</f>
        <v>48</v>
      </c>
      <c r="J9" s="15">
        <v>350</v>
      </c>
      <c r="K9" s="16">
        <f t="shared" si="4"/>
        <v>7.291666666666667</v>
      </c>
      <c r="V9" s="1"/>
    </row>
    <row r="10" spans="1:22">
      <c r="B10" s="12">
        <v>362.6</v>
      </c>
      <c r="C10" s="3">
        <f t="shared" si="0"/>
        <v>2278.2829923833183</v>
      </c>
      <c r="D10" s="6">
        <v>260</v>
      </c>
      <c r="E10" s="3">
        <f t="shared" si="5"/>
        <v>2798.2829923833183</v>
      </c>
      <c r="F10" s="4">
        <f t="shared" si="6"/>
        <v>1.7153375884659202E-2</v>
      </c>
      <c r="G10" s="6">
        <v>8</v>
      </c>
      <c r="H10" s="6">
        <v>40</v>
      </c>
      <c r="I10" s="8">
        <f t="shared" si="7"/>
        <v>48</v>
      </c>
      <c r="J10" s="15">
        <v>350</v>
      </c>
      <c r="K10" s="16">
        <f t="shared" si="4"/>
        <v>7.291666666666667</v>
      </c>
      <c r="V10" s="1"/>
    </row>
    <row r="11" spans="1:22">
      <c r="B11" s="12">
        <v>430</v>
      </c>
      <c r="C11" s="3">
        <f t="shared" si="0"/>
        <v>2701.769682087222</v>
      </c>
      <c r="D11" s="6">
        <v>70</v>
      </c>
      <c r="E11" s="3">
        <f>2*D11+C11</f>
        <v>2841.769682087222</v>
      </c>
      <c r="F11" s="4">
        <f t="shared" si="6"/>
        <v>1.5835203072104145E-2</v>
      </c>
      <c r="G11" s="6">
        <v>5</v>
      </c>
      <c r="H11" s="6">
        <v>40</v>
      </c>
      <c r="I11" s="8">
        <f t="shared" si="7"/>
        <v>45</v>
      </c>
      <c r="J11" s="15">
        <v>200</v>
      </c>
      <c r="K11" s="16">
        <f t="shared" si="4"/>
        <v>4.4444444444444446</v>
      </c>
    </row>
    <row r="12" spans="1:22" ht="10.5" customHeight="1">
      <c r="J12" s="15"/>
      <c r="K12" s="15"/>
    </row>
    <row r="13" spans="1:22" ht="30" customHeight="1">
      <c r="B13" s="11" t="s">
        <v>4</v>
      </c>
      <c r="C13" s="9" t="s">
        <v>5</v>
      </c>
      <c r="D13" s="10" t="s">
        <v>6</v>
      </c>
      <c r="E13" s="1" t="s">
        <v>10</v>
      </c>
      <c r="F13" s="10" t="s">
        <v>15</v>
      </c>
      <c r="G13" s="1" t="s">
        <v>7</v>
      </c>
      <c r="H13" s="10" t="s">
        <v>8</v>
      </c>
      <c r="I13" s="10" t="s">
        <v>9</v>
      </c>
      <c r="J13" s="1" t="s">
        <v>11</v>
      </c>
      <c r="K13" s="10" t="s">
        <v>12</v>
      </c>
    </row>
    <row r="14" spans="1:22" ht="14.25" customHeight="1">
      <c r="B14" s="11" t="s">
        <v>3</v>
      </c>
      <c r="C14" s="2" t="s">
        <v>2</v>
      </c>
      <c r="D14" s="1" t="s">
        <v>3</v>
      </c>
      <c r="E14" s="1" t="s">
        <v>2</v>
      </c>
      <c r="F14" s="1" t="s">
        <v>1</v>
      </c>
      <c r="G14" s="1" t="s">
        <v>2</v>
      </c>
      <c r="H14" s="1" t="s">
        <v>2</v>
      </c>
      <c r="I14" s="1" t="s">
        <v>2</v>
      </c>
      <c r="J14" s="1" t="s">
        <v>2</v>
      </c>
    </row>
    <row r="15" spans="1:22">
      <c r="B15" s="12">
        <v>320</v>
      </c>
      <c r="C15" s="3">
        <f>+B15*PI()*2</f>
        <v>2010.6192982974676</v>
      </c>
      <c r="D15" s="5">
        <f>+(E15-C15)/2</f>
        <v>144.6903508512662</v>
      </c>
      <c r="E15" s="3">
        <f>+I15/F15</f>
        <v>2300</v>
      </c>
      <c r="F15" s="7">
        <v>0.02</v>
      </c>
      <c r="G15" s="6">
        <v>8</v>
      </c>
      <c r="H15" s="6">
        <v>38</v>
      </c>
      <c r="I15" s="8">
        <f>+H15+G15</f>
        <v>46</v>
      </c>
      <c r="J15" s="15">
        <v>200</v>
      </c>
      <c r="K15" s="16">
        <f>J15/I15</f>
        <v>4.3478260869565215</v>
      </c>
    </row>
    <row r="16" spans="1:22">
      <c r="B16" s="12">
        <v>389</v>
      </c>
      <c r="C16" s="3">
        <f t="shared" ref="C16:C21" si="8">+B16*PI()*2</f>
        <v>2444.1590844928592</v>
      </c>
      <c r="D16" s="5">
        <f t="shared" ref="D16:D21" si="9">+(E16-C16)/2</f>
        <v>211.2537910869039</v>
      </c>
      <c r="E16" s="3">
        <f t="shared" ref="E16:E18" si="10">+I16/F16</f>
        <v>2866.666666666667</v>
      </c>
      <c r="F16" s="7">
        <v>1.4999999999999999E-2</v>
      </c>
      <c r="G16" s="6">
        <v>8</v>
      </c>
      <c r="H16" s="6">
        <v>35</v>
      </c>
      <c r="I16" s="8">
        <f t="shared" ref="I16:I18" si="11">+H16+G16</f>
        <v>43</v>
      </c>
      <c r="J16" s="15">
        <v>350</v>
      </c>
      <c r="K16" s="16">
        <f t="shared" ref="K16:K21" si="12">J16/I16</f>
        <v>8.1395348837209305</v>
      </c>
    </row>
    <row r="17" spans="2:11">
      <c r="B17" s="12">
        <v>400</v>
      </c>
      <c r="C17" s="3">
        <f t="shared" si="8"/>
        <v>2513.2741228718346</v>
      </c>
      <c r="D17" s="5">
        <f t="shared" si="9"/>
        <v>193.3629385640827</v>
      </c>
      <c r="E17" s="3">
        <f t="shared" si="10"/>
        <v>2900</v>
      </c>
      <c r="F17" s="7">
        <v>0.02</v>
      </c>
      <c r="G17" s="6">
        <v>8</v>
      </c>
      <c r="H17" s="6">
        <v>50</v>
      </c>
      <c r="I17" s="8">
        <f t="shared" si="11"/>
        <v>58</v>
      </c>
      <c r="J17" s="15">
        <v>350</v>
      </c>
      <c r="K17" s="16">
        <f t="shared" si="12"/>
        <v>6.0344827586206895</v>
      </c>
    </row>
    <row r="18" spans="2:11">
      <c r="B18" s="12">
        <v>430</v>
      </c>
      <c r="C18" s="3">
        <f t="shared" si="8"/>
        <v>2701.769682087222</v>
      </c>
      <c r="D18" s="5">
        <f t="shared" si="9"/>
        <v>99.115158956388996</v>
      </c>
      <c r="E18" s="3">
        <f t="shared" si="10"/>
        <v>2900</v>
      </c>
      <c r="F18" s="7">
        <v>0.02</v>
      </c>
      <c r="G18" s="6">
        <v>8</v>
      </c>
      <c r="H18" s="6">
        <v>50</v>
      </c>
      <c r="I18" s="8">
        <f t="shared" si="11"/>
        <v>58</v>
      </c>
      <c r="J18" s="15">
        <v>350</v>
      </c>
      <c r="K18" s="16">
        <f t="shared" si="12"/>
        <v>6.0344827586206895</v>
      </c>
    </row>
    <row r="19" spans="2:11">
      <c r="B19" s="12">
        <v>329</v>
      </c>
      <c r="C19" s="3">
        <f t="shared" si="8"/>
        <v>2067.1679660620839</v>
      </c>
      <c r="D19" s="5">
        <f t="shared" si="9"/>
        <v>91.416016968958047</v>
      </c>
      <c r="E19" s="3">
        <f t="shared" ref="E19:E21" si="13">+I19/F19</f>
        <v>2250</v>
      </c>
      <c r="F19" s="7">
        <v>0.02</v>
      </c>
      <c r="G19" s="6">
        <v>5</v>
      </c>
      <c r="H19" s="6">
        <v>40</v>
      </c>
      <c r="I19" s="8">
        <f t="shared" ref="I19:I21" si="14">+H19+G19</f>
        <v>45</v>
      </c>
      <c r="J19" s="15">
        <v>350</v>
      </c>
      <c r="K19" s="16">
        <f t="shared" si="12"/>
        <v>7.7777777777777777</v>
      </c>
    </row>
    <row r="20" spans="2:11">
      <c r="B20" s="12">
        <v>362.6</v>
      </c>
      <c r="C20" s="3">
        <f t="shared" si="8"/>
        <v>2278.2829923833183</v>
      </c>
      <c r="D20" s="5">
        <v>170</v>
      </c>
      <c r="E20" s="3">
        <f t="shared" si="13"/>
        <v>1920</v>
      </c>
      <c r="F20" s="7">
        <v>2.5000000000000001E-2</v>
      </c>
      <c r="G20" s="6">
        <v>8</v>
      </c>
      <c r="H20" s="6">
        <v>40</v>
      </c>
      <c r="I20" s="8">
        <f t="shared" si="14"/>
        <v>48</v>
      </c>
      <c r="J20" s="15">
        <v>350</v>
      </c>
      <c r="K20" s="16">
        <f t="shared" si="12"/>
        <v>7.291666666666667</v>
      </c>
    </row>
    <row r="21" spans="2:11">
      <c r="B21" s="12">
        <v>430</v>
      </c>
      <c r="C21" s="3">
        <f t="shared" si="8"/>
        <v>2701.769682087222</v>
      </c>
      <c r="D21" s="5">
        <f t="shared" si="9"/>
        <v>74.115158956388996</v>
      </c>
      <c r="E21" s="3">
        <f t="shared" si="13"/>
        <v>2850</v>
      </c>
      <c r="F21" s="7">
        <v>0.02</v>
      </c>
      <c r="G21" s="6">
        <v>7</v>
      </c>
      <c r="H21" s="6">
        <v>50</v>
      </c>
      <c r="I21" s="8">
        <f t="shared" si="14"/>
        <v>57</v>
      </c>
      <c r="J21" s="15">
        <v>350</v>
      </c>
      <c r="K21" s="16">
        <f t="shared" si="12"/>
        <v>6.1403508771929829</v>
      </c>
    </row>
    <row r="22" spans="2:11" ht="9" customHeight="1"/>
    <row r="23" spans="2:11">
      <c r="B23" t="s">
        <v>25</v>
      </c>
      <c r="C23"/>
      <c r="D23"/>
      <c r="E23"/>
      <c r="F23"/>
      <c r="G23" t="s">
        <v>26</v>
      </c>
    </row>
    <row r="24" spans="2:11">
      <c r="B24" t="s">
        <v>24</v>
      </c>
      <c r="D24"/>
      <c r="E24"/>
      <c r="F24"/>
      <c r="G24"/>
    </row>
    <row r="25" spans="2:11" ht="7.5" customHeight="1">
      <c r="B25"/>
      <c r="C25"/>
      <c r="D25"/>
      <c r="E25"/>
      <c r="F25"/>
      <c r="G25"/>
    </row>
    <row r="26" spans="2:11">
      <c r="B26" s="20" t="s">
        <v>20</v>
      </c>
      <c r="C26"/>
      <c r="D26"/>
      <c r="F26"/>
      <c r="G26"/>
      <c r="H26"/>
    </row>
    <row r="27" spans="2:11">
      <c r="B27" s="20" t="s">
        <v>23</v>
      </c>
      <c r="D27"/>
      <c r="F27"/>
      <c r="H27"/>
    </row>
    <row r="28" spans="2:11">
      <c r="B28" s="20" t="s">
        <v>27</v>
      </c>
      <c r="E28"/>
      <c r="F28"/>
      <c r="G28"/>
    </row>
    <row r="29" spans="2:11">
      <c r="B29" s="20" t="s">
        <v>18</v>
      </c>
      <c r="E29"/>
      <c r="F29"/>
      <c r="G29"/>
    </row>
    <row r="30" spans="2:11">
      <c r="B30" s="20" t="s">
        <v>21</v>
      </c>
      <c r="E30"/>
      <c r="F30"/>
      <c r="G30"/>
    </row>
    <row r="31" spans="2:11">
      <c r="B31" s="20" t="s">
        <v>19</v>
      </c>
      <c r="C31"/>
      <c r="E31"/>
      <c r="F31"/>
      <c r="G31"/>
    </row>
    <row r="32" spans="2:11">
      <c r="B32" s="20" t="s">
        <v>22</v>
      </c>
      <c r="D32"/>
      <c r="E32"/>
      <c r="F32"/>
      <c r="G32"/>
    </row>
    <row r="35" spans="2:2">
      <c r="B35" s="20"/>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Hélicoïdale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Harthé</dc:creator>
  <cp:lastModifiedBy>dany</cp:lastModifiedBy>
  <dcterms:created xsi:type="dcterms:W3CDTF">2019-11-08T19:43:13Z</dcterms:created>
  <dcterms:modified xsi:type="dcterms:W3CDTF">2022-11-04T05:00:50Z</dcterms:modified>
</cp:coreProperties>
</file>